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arifs\2023 TARIFS ET CGV\TARIFS SOURCES\"/>
    </mc:Choice>
  </mc:AlternateContent>
  <xr:revisionPtr revIDLastSave="0" documentId="13_ncr:1_{55F23B61-F99D-44C4-83A7-6E7FD41D30BF}" xr6:coauthVersionLast="47" xr6:coauthVersionMax="47" xr10:uidLastSave="{00000000-0000-0000-0000-000000000000}"/>
  <bookViews>
    <workbookView xWindow="-110" yWindow="-110" windowWidth="21820" windowHeight="13900" xr2:uid="{96C76EE7-13A7-4C44-863A-87FC74BDDE02}"/>
  </bookViews>
  <sheets>
    <sheet name="FUTS AS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/>
  <c r="F4" i="1" s="1"/>
  <c r="O4" i="1"/>
  <c r="Q4" i="1"/>
  <c r="S4" i="1"/>
  <c r="G4" i="1" s="1"/>
  <c r="H4" i="1" s="1"/>
  <c r="C5" i="1"/>
  <c r="D5" i="1" s="1"/>
  <c r="O5" i="1"/>
  <c r="Q5" i="1"/>
  <c r="E5" i="1" s="1"/>
  <c r="F5" i="1" s="1"/>
  <c r="S5" i="1"/>
  <c r="G5" i="1" s="1"/>
  <c r="H5" i="1" s="1"/>
  <c r="G6" i="1"/>
  <c r="H6" i="1" s="1"/>
  <c r="O6" i="1"/>
  <c r="C6" i="1" s="1"/>
  <c r="D6" i="1" s="1"/>
  <c r="Q6" i="1"/>
  <c r="E6" i="1" s="1"/>
  <c r="F6" i="1" s="1"/>
  <c r="S6" i="1"/>
  <c r="E7" i="1"/>
  <c r="F7" i="1" s="1"/>
  <c r="O7" i="1"/>
  <c r="C7" i="1" s="1"/>
  <c r="D7" i="1" s="1"/>
  <c r="Q7" i="1"/>
  <c r="S7" i="1"/>
  <c r="G7" i="1" s="1"/>
  <c r="H7" i="1" s="1"/>
  <c r="E8" i="1"/>
  <c r="F8" i="1" s="1"/>
  <c r="G8" i="1"/>
  <c r="H8" i="1" s="1"/>
  <c r="O8" i="1"/>
  <c r="C8" i="1" s="1"/>
  <c r="D8" i="1" s="1"/>
  <c r="Q8" i="1"/>
  <c r="S8" i="1"/>
  <c r="C9" i="1"/>
  <c r="D9" i="1" s="1"/>
  <c r="O9" i="1"/>
  <c r="Q9" i="1"/>
  <c r="E9" i="1" s="1"/>
  <c r="F9" i="1" s="1"/>
  <c r="S9" i="1"/>
  <c r="G9" i="1" s="1"/>
  <c r="H9" i="1" s="1"/>
  <c r="C10" i="1"/>
  <c r="D10" i="1" s="1"/>
  <c r="E10" i="1"/>
  <c r="F10" i="1" s="1"/>
  <c r="O10" i="1"/>
  <c r="Q10" i="1"/>
  <c r="S10" i="1"/>
  <c r="G10" i="1" s="1"/>
  <c r="H10" i="1" s="1"/>
  <c r="G11" i="1"/>
  <c r="H11" i="1" s="1"/>
  <c r="O11" i="1"/>
  <c r="C11" i="1" s="1"/>
  <c r="D11" i="1" s="1"/>
  <c r="Q11" i="1"/>
  <c r="E11" i="1" s="1"/>
  <c r="F11" i="1" s="1"/>
  <c r="S11" i="1"/>
  <c r="C12" i="1"/>
  <c r="D12" i="1" s="1"/>
  <c r="E12" i="1"/>
  <c r="F12" i="1" s="1"/>
  <c r="O12" i="1"/>
  <c r="Q12" i="1"/>
  <c r="S12" i="1"/>
  <c r="G12" i="1" s="1"/>
  <c r="H12" i="1" s="1"/>
  <c r="C13" i="1"/>
  <c r="D13" i="1" s="1"/>
  <c r="O13" i="1"/>
  <c r="Q13" i="1"/>
  <c r="E13" i="1" s="1"/>
  <c r="F13" i="1" s="1"/>
  <c r="S13" i="1"/>
  <c r="G13" i="1" s="1"/>
  <c r="H13" i="1" s="1"/>
  <c r="G14" i="1"/>
  <c r="H14" i="1" s="1"/>
  <c r="O14" i="1"/>
  <c r="C14" i="1" s="1"/>
  <c r="D14" i="1" s="1"/>
  <c r="Q14" i="1"/>
  <c r="E14" i="1" s="1"/>
  <c r="F14" i="1" s="1"/>
  <c r="S14" i="1"/>
  <c r="E15" i="1"/>
  <c r="F15" i="1" s="1"/>
  <c r="O15" i="1"/>
  <c r="C15" i="1" s="1"/>
  <c r="D15" i="1" s="1"/>
  <c r="Q15" i="1"/>
  <c r="S15" i="1"/>
  <c r="G15" i="1" s="1"/>
  <c r="H15" i="1" s="1"/>
  <c r="E16" i="1"/>
  <c r="F16" i="1" s="1"/>
  <c r="G16" i="1"/>
  <c r="H16" i="1" s="1"/>
  <c r="O16" i="1"/>
  <c r="C16" i="1" s="1"/>
  <c r="D16" i="1" s="1"/>
  <c r="Q16" i="1"/>
  <c r="S16" i="1"/>
  <c r="C17" i="1"/>
  <c r="D17" i="1" s="1"/>
  <c r="G17" i="1"/>
  <c r="H17" i="1" s="1"/>
  <c r="O17" i="1"/>
  <c r="Q17" i="1"/>
  <c r="E17" i="1" s="1"/>
  <c r="F17" i="1" s="1"/>
  <c r="S17" i="1"/>
  <c r="C18" i="1"/>
  <c r="D18" i="1" s="1"/>
  <c r="E18" i="1"/>
  <c r="F18" i="1" s="1"/>
  <c r="O18" i="1"/>
  <c r="Q18" i="1"/>
  <c r="S18" i="1"/>
  <c r="G18" i="1" s="1"/>
  <c r="H18" i="1" s="1"/>
  <c r="O19" i="1"/>
  <c r="C19" i="1" s="1"/>
  <c r="D19" i="1" s="1"/>
  <c r="Q19" i="1"/>
  <c r="E19" i="1" s="1"/>
  <c r="F19" i="1" s="1"/>
  <c r="S19" i="1"/>
  <c r="G19" i="1" s="1"/>
  <c r="H19" i="1" s="1"/>
  <c r="C20" i="1"/>
  <c r="D20" i="1" s="1"/>
  <c r="O20" i="1"/>
  <c r="Q20" i="1"/>
  <c r="E20" i="1" s="1"/>
  <c r="F20" i="1" s="1"/>
  <c r="S20" i="1"/>
  <c r="G20" i="1" s="1"/>
  <c r="H20" i="1" s="1"/>
  <c r="C21" i="1"/>
  <c r="D21" i="1" s="1"/>
  <c r="O21" i="1"/>
  <c r="Q21" i="1"/>
  <c r="E21" i="1" s="1"/>
  <c r="F21" i="1" s="1"/>
  <c r="S21" i="1"/>
  <c r="G21" i="1" s="1"/>
  <c r="H21" i="1" s="1"/>
  <c r="G22" i="1"/>
  <c r="H22" i="1" s="1"/>
  <c r="O22" i="1"/>
  <c r="C22" i="1" s="1"/>
  <c r="D22" i="1" s="1"/>
  <c r="Q22" i="1"/>
  <c r="E22" i="1" s="1"/>
  <c r="F22" i="1" s="1"/>
  <c r="S22" i="1"/>
  <c r="E23" i="1"/>
  <c r="F23" i="1"/>
  <c r="G23" i="1"/>
  <c r="H23" i="1"/>
  <c r="O23" i="1"/>
  <c r="C23" i="1" s="1"/>
  <c r="D23" i="1" s="1"/>
  <c r="Q23" i="1"/>
  <c r="S23" i="1"/>
  <c r="E24" i="1"/>
  <c r="F24" i="1" s="1"/>
  <c r="G24" i="1"/>
  <c r="H24" i="1" s="1"/>
  <c r="O24" i="1"/>
  <c r="C24" i="1" s="1"/>
  <c r="D24" i="1" s="1"/>
  <c r="Q24" i="1"/>
  <c r="S24" i="1"/>
  <c r="C25" i="1"/>
  <c r="D25" i="1"/>
  <c r="O25" i="1"/>
  <c r="Q25" i="1"/>
  <c r="E25" i="1" s="1"/>
  <c r="F25" i="1" s="1"/>
  <c r="S25" i="1"/>
  <c r="G25" i="1" s="1"/>
  <c r="H25" i="1" s="1"/>
  <c r="C26" i="1"/>
  <c r="D26" i="1" s="1"/>
  <c r="E26" i="1"/>
  <c r="F26" i="1" s="1"/>
  <c r="O26" i="1"/>
  <c r="Q26" i="1"/>
  <c r="S26" i="1"/>
  <c r="G26" i="1" s="1"/>
  <c r="H26" i="1" s="1"/>
  <c r="O27" i="1"/>
  <c r="C27" i="1" s="1"/>
  <c r="D27" i="1" s="1"/>
  <c r="Q27" i="1"/>
  <c r="E27" i="1" s="1"/>
  <c r="F27" i="1" s="1"/>
  <c r="S27" i="1"/>
  <c r="G27" i="1" s="1"/>
  <c r="H27" i="1" s="1"/>
  <c r="C28" i="1"/>
  <c r="D28" i="1" s="1"/>
  <c r="O28" i="1"/>
  <c r="Q28" i="1"/>
  <c r="E28" i="1" s="1"/>
  <c r="F28" i="1" s="1"/>
  <c r="S28" i="1"/>
  <c r="G28" i="1" s="1"/>
  <c r="H28" i="1" s="1"/>
  <c r="C29" i="1"/>
  <c r="D29" i="1" s="1"/>
  <c r="O29" i="1"/>
  <c r="Q29" i="1"/>
  <c r="E29" i="1" s="1"/>
  <c r="F29" i="1" s="1"/>
  <c r="S29" i="1"/>
  <c r="G29" i="1" s="1"/>
  <c r="H29" i="1" s="1"/>
  <c r="G30" i="1"/>
  <c r="H30" i="1" s="1"/>
  <c r="O30" i="1"/>
  <c r="C30" i="1" s="1"/>
  <c r="D30" i="1" s="1"/>
  <c r="Q30" i="1"/>
  <c r="E30" i="1" s="1"/>
  <c r="F30" i="1" s="1"/>
  <c r="S30" i="1"/>
  <c r="E31" i="1"/>
  <c r="F31" i="1"/>
  <c r="O31" i="1"/>
  <c r="C31" i="1" s="1"/>
  <c r="D31" i="1" s="1"/>
  <c r="Q31" i="1"/>
  <c r="S31" i="1"/>
  <c r="G31" i="1" s="1"/>
  <c r="H31" i="1" s="1"/>
  <c r="E32" i="1"/>
  <c r="F32" i="1" s="1"/>
  <c r="G32" i="1"/>
  <c r="H32" i="1" s="1"/>
  <c r="O32" i="1"/>
  <c r="C32" i="1" s="1"/>
  <c r="D32" i="1" s="1"/>
  <c r="Q32" i="1"/>
  <c r="S32" i="1"/>
  <c r="C33" i="1"/>
  <c r="D33" i="1"/>
  <c r="O33" i="1"/>
  <c r="Q33" i="1"/>
  <c r="E33" i="1" s="1"/>
  <c r="F33" i="1" s="1"/>
  <c r="S33" i="1"/>
  <c r="G33" i="1" s="1"/>
  <c r="H33" i="1" s="1"/>
  <c r="C34" i="1"/>
  <c r="D34" i="1" s="1"/>
  <c r="E34" i="1"/>
  <c r="F34" i="1" s="1"/>
  <c r="O34" i="1"/>
  <c r="Q34" i="1"/>
  <c r="S34" i="1"/>
  <c r="G34" i="1" s="1"/>
  <c r="H34" i="1" s="1"/>
  <c r="O35" i="1"/>
  <c r="C35" i="1" s="1"/>
  <c r="D35" i="1" s="1"/>
  <c r="Q35" i="1"/>
  <c r="E35" i="1" s="1"/>
  <c r="F35" i="1" s="1"/>
  <c r="S35" i="1"/>
  <c r="G35" i="1" s="1"/>
  <c r="H35" i="1" s="1"/>
  <c r="C36" i="1"/>
  <c r="D36" i="1" s="1"/>
  <c r="O36" i="1"/>
  <c r="Q36" i="1"/>
  <c r="E36" i="1" s="1"/>
  <c r="F36" i="1" s="1"/>
  <c r="S36" i="1"/>
  <c r="G36" i="1" s="1"/>
  <c r="H36" i="1" s="1"/>
  <c r="C37" i="1"/>
  <c r="D37" i="1" s="1"/>
  <c r="G37" i="1"/>
  <c r="H37" i="1" s="1"/>
  <c r="O37" i="1"/>
  <c r="Q37" i="1"/>
  <c r="E37" i="1" s="1"/>
  <c r="F37" i="1" s="1"/>
  <c r="S37" i="1"/>
  <c r="G38" i="1"/>
  <c r="H38" i="1" s="1"/>
  <c r="O38" i="1"/>
  <c r="C38" i="1" s="1"/>
  <c r="D38" i="1" s="1"/>
  <c r="Q38" i="1"/>
  <c r="E38" i="1" s="1"/>
  <c r="F38" i="1" s="1"/>
  <c r="S38" i="1"/>
  <c r="E39" i="1"/>
  <c r="F39" i="1" s="1"/>
  <c r="O39" i="1"/>
  <c r="C39" i="1" s="1"/>
  <c r="D39" i="1" s="1"/>
  <c r="Q39" i="1"/>
  <c r="S39" i="1"/>
  <c r="G39" i="1" s="1"/>
  <c r="H39" i="1" s="1"/>
  <c r="E40" i="1"/>
  <c r="F40" i="1" s="1"/>
  <c r="G40" i="1"/>
  <c r="H40" i="1" s="1"/>
  <c r="O40" i="1"/>
  <c r="C40" i="1" s="1"/>
  <c r="D40" i="1" s="1"/>
  <c r="Q40" i="1"/>
  <c r="S40" i="1"/>
  <c r="C41" i="1"/>
  <c r="D41" i="1" s="1"/>
  <c r="O41" i="1"/>
  <c r="Q41" i="1"/>
  <c r="E41" i="1" s="1"/>
  <c r="F41" i="1" s="1"/>
  <c r="S41" i="1"/>
  <c r="G41" i="1" s="1"/>
  <c r="H41" i="1" s="1"/>
  <c r="C42" i="1"/>
  <c r="D42" i="1" s="1"/>
  <c r="E42" i="1"/>
  <c r="F42" i="1" s="1"/>
  <c r="O42" i="1"/>
  <c r="Q42" i="1"/>
  <c r="S42" i="1"/>
  <c r="G42" i="1" s="1"/>
  <c r="H42" i="1" s="1"/>
</calcChain>
</file>

<file path=xl/sharedStrings.xml><?xml version="1.0" encoding="utf-8"?>
<sst xmlns="http://schemas.openxmlformats.org/spreadsheetml/2006/main" count="77" uniqueCount="47">
  <si>
    <t>1L</t>
  </si>
  <si>
    <t>Pichet à l'unité</t>
  </si>
  <si>
    <t>25-33 cl</t>
  </si>
  <si>
    <t>Gobelets Ecocup Terre de Bières  (60 verres)</t>
  </si>
  <si>
    <t>50 cl</t>
  </si>
  <si>
    <t xml:space="preserve">Gobelets jetables (50 verres)   </t>
  </si>
  <si>
    <t xml:space="preserve">Gobelets jetables (80 verres)   </t>
  </si>
  <si>
    <t>LIMONADE</t>
  </si>
  <si>
    <t>Bière  TRIPLE BLONDE</t>
  </si>
  <si>
    <t>Bière NEIPA</t>
  </si>
  <si>
    <t>Bière HIVER</t>
  </si>
  <si>
    <t>Bière AUTOMNE</t>
  </si>
  <si>
    <t>Bière ÉTÉ</t>
  </si>
  <si>
    <t>Bière PRINTEMPS</t>
  </si>
  <si>
    <t>Bière CALADOISE</t>
  </si>
  <si>
    <t>Bière IPA</t>
  </si>
  <si>
    <t>Bière AMBREE</t>
  </si>
  <si>
    <r>
      <rPr>
        <b/>
        <sz val="12"/>
        <color theme="3" tint="-0.499984740745262"/>
        <rFont val="Sansation"/>
      </rPr>
      <t xml:space="preserve">Enlèvement du matériel le vendredi de 10 h à 18 h 00. (à l’arrière du bâtiment)
Retour avant mardi 17 h à l’arrière du bâtiment. Merci de sonner.
</t>
    </r>
    <r>
      <rPr>
        <sz val="12"/>
        <color theme="3" tint="-0.499984740745262"/>
        <rFont val="Sansation"/>
      </rPr>
      <t xml:space="preserve">
</t>
    </r>
    <r>
      <rPr>
        <b/>
        <sz val="12"/>
        <color theme="3" tint="-0.499984740745262"/>
        <rFont val="Sansation"/>
      </rPr>
      <t xml:space="preserve">GOBELETS ET PICHETS
</t>
    </r>
    <r>
      <rPr>
        <sz val="12"/>
        <color theme="3" tint="-0.499984740745262"/>
        <rFont val="Sansation"/>
      </rPr>
      <t xml:space="preserve">Nous pouvons vous fournir les gobelets, deux possibilités s’offrent à vous :
* Location eco cup 25 / 30 cl : 7 € pour 60 verres ,facturés 0.50 centimes d'€ par verre en cas de non-restitution.
* Achat de gobelets jetables 25 /30 cl : 7 € pour 80 gobelets.
* Achat de gobelets jetables 50 cl : 7 € pour 50 gobelets.
* Location de pichets 1 L à 0.25 € pièce, facturés 1.50 € si casse ou perte .
</t>
    </r>
    <r>
      <rPr>
        <b/>
        <sz val="12"/>
        <color theme="3" tint="-0.499984740745262"/>
        <rFont val="Sansation"/>
      </rPr>
      <t xml:space="preserve">
FUTS
</t>
    </r>
    <r>
      <rPr>
        <sz val="12"/>
        <color theme="3" tint="-0.499984740745262"/>
        <rFont val="Sansation"/>
      </rPr>
      <t xml:space="preserve">Les fûts pleins non consommés seront repris à condition:
*Capsulés et stockés obligatoirement au frais (max 18°).
* 100 % pour toutes les commandes de moins de 10 fûts
* A hauteur de 20 % uniquement pour les commandes supérieur à 15 fûts)
</t>
    </r>
    <r>
      <rPr>
        <b/>
        <sz val="12"/>
        <color theme="3" tint="-0.499984740745262"/>
        <rFont val="Sansation"/>
      </rPr>
      <t>CAUTION</t>
    </r>
    <r>
      <rPr>
        <sz val="12"/>
        <color theme="3" tint="-0.499984740745262"/>
        <rFont val="Sansation"/>
      </rPr>
      <t xml:space="preserve">
Une caution est demandée le jour de l'enlèvement de la marchandise (soit CB empreint bancaire ou bien par CHÈQUE) de 1000 € / tireuses.
Règlement de votre facture par carte bancaire, chèque ou espèce au retour.
</t>
    </r>
    <r>
      <rPr>
        <b/>
        <sz val="12"/>
        <color theme="3" tint="-0.499984740745262"/>
        <rFont val="Sansation"/>
      </rPr>
      <t>MATERIEL TIRAGE PRESSION</t>
    </r>
    <r>
      <rPr>
        <sz val="12"/>
        <color theme="3" tint="-0.499984740745262"/>
        <rFont val="Sansation"/>
      </rPr>
      <t xml:space="preserve">
Une tireuse à bière sera mise à votre disposition (gratuitement à partir de 20 litres consommés) suivant les disponibilités.
• (1 bec, 2 becs...).</t>
    </r>
  </si>
  <si>
    <t>Bière ROUSSE</t>
  </si>
  <si>
    <t>Bière BLANCHE</t>
  </si>
  <si>
    <t>Horaires livraison :</t>
  </si>
  <si>
    <t>Bière BLONDE</t>
  </si>
  <si>
    <t>Contact livraison :</t>
  </si>
  <si>
    <t>Adresse de livraison :</t>
  </si>
  <si>
    <t>Code postal :</t>
  </si>
  <si>
    <t>Ville :</t>
  </si>
  <si>
    <t>Email :</t>
  </si>
  <si>
    <t>Téléphone :</t>
  </si>
  <si>
    <t>Prénom :</t>
  </si>
  <si>
    <t>NOM :</t>
  </si>
  <si>
    <t>Raison sociale :</t>
  </si>
  <si>
    <t>Date de l'évènement :</t>
  </si>
  <si>
    <t>Date de commande :</t>
  </si>
  <si>
    <t>CGV 2023</t>
  </si>
  <si>
    <t>contact@terredebieres.com  |  04 74 68 41 81</t>
  </si>
  <si>
    <t>592 Boulevard Albert Camus, 69400 Villefranche sur Saône</t>
  </si>
  <si>
    <t>11 à 20 fûts consommés</t>
  </si>
  <si>
    <t>4 à 10 fûts consommés</t>
  </si>
  <si>
    <t>1 à 3 fûts consommés</t>
  </si>
  <si>
    <t>Nombre de fûts</t>
  </si>
  <si>
    <t>Litrage</t>
  </si>
  <si>
    <t>Libellé article</t>
  </si>
  <si>
    <t>Pour informations 10 L Pour informations 10 L = 40 verres  /  20 L = 80 verres  /  30 l = 120 verres</t>
  </si>
  <si>
    <t>*Livraison payante sur demande.</t>
  </si>
  <si>
    <t>*A retirer à la brasserie le vendredi de 10h00 à 18h00 (à l'arrière du bâtiment)</t>
  </si>
  <si>
    <r>
      <t>A retirer à la brasserie</t>
    </r>
    <r>
      <rPr>
        <sz val="12"/>
        <color rgb="FFFFC000"/>
        <rFont val="Calibri"/>
        <family val="2"/>
        <scheme val="minor"/>
      </rPr>
      <t>*</t>
    </r>
    <r>
      <rPr>
        <sz val="12"/>
        <color theme="3" tint="-0.499984740745262"/>
        <rFont val="Calibri"/>
        <family val="2"/>
        <scheme val="minor"/>
      </rPr>
      <t xml:space="preserve"> :</t>
    </r>
  </si>
  <si>
    <r>
      <t xml:space="preserve">A livrer </t>
    </r>
    <r>
      <rPr>
        <sz val="12"/>
        <color rgb="FFFFC000"/>
        <rFont val="Calibri"/>
        <family val="2"/>
        <scheme val="minor"/>
      </rPr>
      <t>*</t>
    </r>
    <r>
      <rPr>
        <sz val="12"/>
        <color theme="3" tint="-0.499984740745262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</si>
</sst>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 * #,##0.00_)\ [$€-40C]_ ;_ * \(#,##0.00\)\ [$€-40C]_ ;_ * &quot;-&quot;??_)\ [$€-40C]_ ;_ @_ "/>
    <numFmt numFmtId="165" formatCode="_-* #,##0.00\ [$€-40C]_-;\-* #,##0.00\ [$€-40C]_-;_-* &quot;-&quot;??\ [$€-40C]_-;_-@_-"/>
  </numFmts>
  <fonts count="13" x14ac:knownFonts="1">
    <font>
      <sz val="12"/>
      <color theme="3" tint="-0.499984740745262"/>
      <name val="Calibri"/>
      <family val="2"/>
      <scheme val="minor"/>
    </font>
    <font>
      <sz val="12"/>
      <color theme="3" tint="-0.499984740745262"/>
      <name val="Sansation"/>
    </font>
    <font>
      <sz val="12"/>
      <name val="Calibri"/>
      <family val="2"/>
      <scheme val="minor"/>
    </font>
    <font>
      <sz val="10"/>
      <color theme="3" tint="-0.499984740745262"/>
      <name val="Sansation"/>
    </font>
    <font>
      <sz val="9"/>
      <color theme="3" tint="-0.499984740745262"/>
      <name val="Sansation"/>
    </font>
    <font>
      <sz val="10"/>
      <name val="Sansation"/>
    </font>
    <font>
      <b/>
      <sz val="12"/>
      <color theme="3" tint="-0.499984740745262"/>
      <name val="Sansation"/>
    </font>
    <font>
      <u/>
      <sz val="12"/>
      <color theme="10"/>
      <name val="Calibri"/>
      <family val="2"/>
      <scheme val="minor"/>
    </font>
    <font>
      <b/>
      <sz val="12"/>
      <color theme="0"/>
      <name val="Sansation"/>
    </font>
    <font>
      <b/>
      <sz val="12"/>
      <name val="Sansation"/>
    </font>
    <font>
      <sz val="12"/>
      <color rgb="FFFFC000"/>
      <name val="Calibri"/>
      <family val="2"/>
      <scheme val="minor"/>
    </font>
    <font>
      <sz val="12"/>
      <name val="Sansation"/>
    </font>
    <font>
      <b/>
      <u/>
      <sz val="28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horizontal="left" vertical="center" wrapText="1" indent="1"/>
    </xf>
    <xf numFmtId="0" fontId="7" fillId="0" borderId="0" applyNumberFormat="0" applyFill="0" applyBorder="0" applyAlignment="0" applyProtection="0">
      <alignment horizontal="left" vertical="center" wrapText="1" indent="1"/>
    </xf>
  </cellStyleXfs>
  <cellXfs count="58"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3" borderId="1" xfId="0" applyFill="1" applyBorder="1">
      <alignment horizontal="left" vertical="center" wrapText="1" indent="1"/>
    </xf>
    <xf numFmtId="0" fontId="2" fillId="2" borderId="0" xfId="0" applyFont="1" applyFill="1">
      <alignment horizontal="left" vertical="center" wrapText="1" indent="1"/>
    </xf>
    <xf numFmtId="0" fontId="0" fillId="0" borderId="1" xfId="0" applyBorder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9" fontId="0" fillId="0" borderId="0" xfId="0" applyNumberFormat="1">
      <alignment horizontal="left" vertical="center" wrapText="1" indent="1"/>
    </xf>
    <xf numFmtId="165" fontId="5" fillId="2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 indent="1"/>
    </xf>
    <xf numFmtId="0" fontId="1" fillId="4" borderId="1" xfId="0" applyFont="1" applyFill="1" applyBorder="1" applyAlignment="1">
      <alignment horizontal="right" vertical="center" wrapText="1" indent="1"/>
    </xf>
    <xf numFmtId="8" fontId="1" fillId="4" borderId="1" xfId="0" applyNumberFormat="1" applyFont="1" applyFill="1" applyBorder="1" applyAlignment="1">
      <alignment horizontal="right" vertical="center" wrapText="1" indent="1"/>
    </xf>
    <xf numFmtId="165" fontId="1" fillId="4" borderId="1" xfId="0" applyNumberFormat="1" applyFont="1" applyFill="1" applyBorder="1" applyAlignment="1">
      <alignment horizontal="right" vertical="center" wrapText="1"/>
    </xf>
    <xf numFmtId="8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>
      <alignment horizontal="left" vertical="center" wrapText="1" indent="1"/>
    </xf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 indent="1"/>
    </xf>
    <xf numFmtId="8" fontId="1" fillId="5" borderId="1" xfId="0" applyNumberFormat="1" applyFont="1" applyFill="1" applyBorder="1" applyAlignment="1">
      <alignment horizontal="right" vertical="center" wrapText="1" indent="1"/>
    </xf>
    <xf numFmtId="165" fontId="1" fillId="5" borderId="1" xfId="0" applyNumberFormat="1" applyFont="1" applyFill="1" applyBorder="1" applyAlignment="1">
      <alignment horizontal="right" vertical="center" wrapText="1"/>
    </xf>
    <xf numFmtId="8" fontId="1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>
      <alignment horizontal="left" vertical="center" wrapText="1" indent="1"/>
    </xf>
    <xf numFmtId="0" fontId="1" fillId="6" borderId="1" xfId="0" applyFont="1" applyFill="1" applyBorder="1" applyAlignment="1">
      <alignment horizontal="right" vertical="center" wrapText="1" indent="1"/>
    </xf>
    <xf numFmtId="8" fontId="1" fillId="6" borderId="1" xfId="0" applyNumberFormat="1" applyFont="1" applyFill="1" applyBorder="1" applyAlignment="1">
      <alignment horizontal="right" vertical="center" wrapText="1" indent="1"/>
    </xf>
    <xf numFmtId="165" fontId="1" fillId="6" borderId="1" xfId="0" applyNumberFormat="1" applyFont="1" applyFill="1" applyBorder="1" applyAlignment="1">
      <alignment horizontal="right" vertical="center" wrapText="1"/>
    </xf>
    <xf numFmtId="8" fontId="1" fillId="6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2" borderId="0" xfId="0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3" borderId="0" xfId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top" wrapText="1"/>
    </xf>
    <xf numFmtId="8" fontId="0" fillId="0" borderId="1" xfId="0" applyNumberForma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685800</xdr:colOff>
      <xdr:row>1</xdr:row>
      <xdr:rowOff>76200</xdr:rowOff>
    </xdr:from>
    <xdr:ext cx="3241732" cy="2391229"/>
    <xdr:pic>
      <xdr:nvPicPr>
        <xdr:cNvPr id="2" name="Image 1">
          <a:extLst>
            <a:ext uri="{FF2B5EF4-FFF2-40B4-BE49-F238E27FC236}">
              <a16:creationId xmlns:a16="http://schemas.microsoft.com/office/drawing/2014/main" id="{2BE38C0E-F04E-4E49-B942-1F55723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273050"/>
          <a:ext cx="3241732" cy="23912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GV%202023.pdf" TargetMode="External"/><Relationship Id="rId1" Type="http://schemas.openxmlformats.org/officeDocument/2006/relationships/hyperlink" Target="mailto:contact@terredebieres.com%20%20%7C%20%2004%2074%2068%2041%208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73D5-66A2-45B4-A448-5235621EAA5E}">
  <sheetPr>
    <tabColor rgb="FFFFC000"/>
  </sheetPr>
  <dimension ref="A1:S64"/>
  <sheetViews>
    <sheetView tabSelected="1" zoomScale="70" zoomScaleNormal="70" workbookViewId="0">
      <selection activeCell="T4" sqref="T4"/>
    </sheetView>
  </sheetViews>
  <sheetFormatPr baseColWidth="10" defaultColWidth="10.83203125" defaultRowHeight="15.5" x14ac:dyDescent="0.35"/>
  <cols>
    <col min="1" max="1" width="29.08203125" customWidth="1"/>
    <col min="2" max="2" width="7.1640625" customWidth="1"/>
    <col min="3" max="3" width="11.25" customWidth="1"/>
    <col min="4" max="4" width="10.33203125" customWidth="1"/>
    <col min="5" max="5" width="11.75" customWidth="1"/>
    <col min="6" max="6" width="10.08203125" customWidth="1"/>
    <col min="7" max="7" width="11.25" customWidth="1"/>
    <col min="8" max="8" width="10.58203125" customWidth="1"/>
    <col min="9" max="10" width="9.83203125" customWidth="1"/>
    <col min="11" max="11" width="26.4140625" customWidth="1"/>
    <col min="12" max="12" width="69.75" customWidth="1"/>
    <col min="13" max="13" width="5.1640625" customWidth="1"/>
    <col min="14" max="14" width="4.4140625" hidden="1" customWidth="1"/>
    <col min="15" max="15" width="5.4140625" hidden="1" customWidth="1"/>
    <col min="16" max="16" width="5.75" hidden="1" customWidth="1"/>
    <col min="17" max="17" width="5.4140625" hidden="1" customWidth="1"/>
    <col min="18" max="18" width="3.25" hidden="1" customWidth="1"/>
    <col min="19" max="19" width="3.9140625" hidden="1" customWidth="1"/>
  </cols>
  <sheetData>
    <row r="1" spans="1:19" x14ac:dyDescent="0.35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32"/>
      <c r="K1" s="32"/>
      <c r="L1" s="2"/>
      <c r="M1" s="37"/>
    </row>
    <row r="2" spans="1:19" x14ac:dyDescent="0.35">
      <c r="A2" s="44"/>
      <c r="B2" s="44"/>
      <c r="C2" s="44"/>
      <c r="D2" s="44"/>
      <c r="E2" s="44"/>
      <c r="F2" s="44"/>
      <c r="G2" s="44"/>
      <c r="H2" s="44"/>
      <c r="I2" s="44"/>
      <c r="J2" s="32"/>
      <c r="K2" s="32"/>
      <c r="L2" s="2"/>
      <c r="M2" s="37"/>
    </row>
    <row r="3" spans="1:19" ht="28.5" customHeight="1" x14ac:dyDescent="0.35">
      <c r="A3" s="33" t="s">
        <v>41</v>
      </c>
      <c r="B3" s="33" t="s">
        <v>40</v>
      </c>
      <c r="C3" s="51" t="s">
        <v>38</v>
      </c>
      <c r="D3" s="51"/>
      <c r="E3" s="52" t="s">
        <v>37</v>
      </c>
      <c r="F3" s="52"/>
      <c r="G3" s="52" t="s">
        <v>36</v>
      </c>
      <c r="H3" s="52"/>
      <c r="I3" s="33" t="s">
        <v>39</v>
      </c>
      <c r="J3" s="32"/>
      <c r="K3" s="48"/>
      <c r="L3" s="49"/>
      <c r="M3" s="37"/>
      <c r="N3" s="46" t="s">
        <v>38</v>
      </c>
      <c r="O3" s="46"/>
      <c r="P3" s="47" t="s">
        <v>37</v>
      </c>
      <c r="Q3" s="47"/>
      <c r="R3" s="47" t="s">
        <v>36</v>
      </c>
      <c r="S3" s="47"/>
    </row>
    <row r="4" spans="1:19" ht="20.149999999999999" customHeight="1" x14ac:dyDescent="0.35">
      <c r="A4" s="30" t="s">
        <v>21</v>
      </c>
      <c r="B4" s="29">
        <v>10</v>
      </c>
      <c r="C4" s="27">
        <f t="shared" ref="C4:C42" si="0">O4</f>
        <v>40.5</v>
      </c>
      <c r="D4" s="28">
        <f t="shared" ref="D4:D16" si="1">C4/10</f>
        <v>4.05</v>
      </c>
      <c r="E4" s="26">
        <f t="shared" ref="E4:E42" si="2">Q4</f>
        <v>39.6</v>
      </c>
      <c r="F4" s="27">
        <f t="shared" ref="F4:F16" si="3">E4/10</f>
        <v>3.96</v>
      </c>
      <c r="G4" s="26">
        <f t="shared" ref="G4:G42" si="4">S4</f>
        <v>38.25</v>
      </c>
      <c r="H4" s="26">
        <f t="shared" ref="H4:H16" si="5">G4/10</f>
        <v>3.8250000000000002</v>
      </c>
      <c r="I4" s="25"/>
      <c r="J4" s="11"/>
      <c r="K4" s="48"/>
      <c r="L4" s="49"/>
      <c r="M4" s="10">
        <v>45</v>
      </c>
      <c r="N4" s="9">
        <v>-0.1</v>
      </c>
      <c r="O4" s="8">
        <f t="shared" ref="O4:O42" si="6">M4*0.9</f>
        <v>40.5</v>
      </c>
      <c r="P4" s="9">
        <v>-0.12</v>
      </c>
      <c r="Q4" s="8">
        <f t="shared" ref="Q4:Q42" si="7">M4*0.88</f>
        <v>39.6</v>
      </c>
      <c r="R4" s="9">
        <v>-0.15</v>
      </c>
      <c r="S4" s="8">
        <f t="shared" ref="S4:S42" si="8">M4*0.85</f>
        <v>38.25</v>
      </c>
    </row>
    <row r="5" spans="1:19" ht="20.149999999999999" customHeight="1" x14ac:dyDescent="0.35">
      <c r="A5" s="30" t="s">
        <v>19</v>
      </c>
      <c r="B5" s="29">
        <v>10</v>
      </c>
      <c r="C5" s="27">
        <f t="shared" si="0"/>
        <v>46.800000000000004</v>
      </c>
      <c r="D5" s="28">
        <f t="shared" si="1"/>
        <v>4.6800000000000006</v>
      </c>
      <c r="E5" s="26">
        <f t="shared" si="2"/>
        <v>45.76</v>
      </c>
      <c r="F5" s="27">
        <f t="shared" si="3"/>
        <v>4.5759999999999996</v>
      </c>
      <c r="G5" s="26">
        <f t="shared" si="4"/>
        <v>44.199999999999996</v>
      </c>
      <c r="H5" s="26">
        <f t="shared" si="5"/>
        <v>4.42</v>
      </c>
      <c r="I5" s="25"/>
      <c r="J5" s="11"/>
      <c r="K5" s="49"/>
      <c r="L5" s="50" t="s">
        <v>35</v>
      </c>
      <c r="M5" s="10">
        <v>52</v>
      </c>
      <c r="N5" s="9">
        <v>-0.1</v>
      </c>
      <c r="O5" s="8">
        <f t="shared" si="6"/>
        <v>46.800000000000004</v>
      </c>
      <c r="P5" s="9">
        <v>-0.12</v>
      </c>
      <c r="Q5" s="8">
        <f t="shared" si="7"/>
        <v>45.76</v>
      </c>
      <c r="R5" s="9">
        <v>-0.15</v>
      </c>
      <c r="S5" s="8">
        <f t="shared" si="8"/>
        <v>44.199999999999996</v>
      </c>
    </row>
    <row r="6" spans="1:19" ht="20.149999999999999" customHeight="1" x14ac:dyDescent="0.35">
      <c r="A6" s="30" t="s">
        <v>18</v>
      </c>
      <c r="B6" s="29">
        <v>10</v>
      </c>
      <c r="C6" s="27">
        <f t="shared" si="0"/>
        <v>46.800000000000004</v>
      </c>
      <c r="D6" s="28">
        <f t="shared" si="1"/>
        <v>4.6800000000000006</v>
      </c>
      <c r="E6" s="26">
        <f t="shared" si="2"/>
        <v>45.76</v>
      </c>
      <c r="F6" s="27">
        <f t="shared" si="3"/>
        <v>4.5759999999999996</v>
      </c>
      <c r="G6" s="26">
        <f t="shared" si="4"/>
        <v>44.199999999999996</v>
      </c>
      <c r="H6" s="26">
        <f t="shared" si="5"/>
        <v>4.42</v>
      </c>
      <c r="I6" s="25"/>
      <c r="J6" s="11"/>
      <c r="K6" s="49"/>
      <c r="L6" s="50"/>
      <c r="M6" s="10">
        <v>52</v>
      </c>
      <c r="N6" s="9">
        <v>-0.1</v>
      </c>
      <c r="O6" s="8">
        <f t="shared" si="6"/>
        <v>46.800000000000004</v>
      </c>
      <c r="P6" s="9">
        <v>-0.12</v>
      </c>
      <c r="Q6" s="8">
        <f t="shared" si="7"/>
        <v>45.76</v>
      </c>
      <c r="R6" s="9">
        <v>-0.15</v>
      </c>
      <c r="S6" s="8">
        <f t="shared" si="8"/>
        <v>44.199999999999996</v>
      </c>
    </row>
    <row r="7" spans="1:19" ht="20.149999999999999" customHeight="1" x14ac:dyDescent="0.35">
      <c r="A7" s="30" t="s">
        <v>16</v>
      </c>
      <c r="B7" s="29">
        <v>10</v>
      </c>
      <c r="C7" s="27">
        <f t="shared" si="0"/>
        <v>46.800000000000004</v>
      </c>
      <c r="D7" s="28">
        <f t="shared" si="1"/>
        <v>4.6800000000000006</v>
      </c>
      <c r="E7" s="26">
        <f t="shared" si="2"/>
        <v>45.76</v>
      </c>
      <c r="F7" s="27">
        <f t="shared" si="3"/>
        <v>4.5759999999999996</v>
      </c>
      <c r="G7" s="26">
        <f t="shared" si="4"/>
        <v>44.199999999999996</v>
      </c>
      <c r="H7" s="26">
        <f t="shared" si="5"/>
        <v>4.42</v>
      </c>
      <c r="I7" s="25"/>
      <c r="J7" s="11"/>
      <c r="K7" s="49"/>
      <c r="L7" s="53" t="s">
        <v>34</v>
      </c>
      <c r="M7" s="10">
        <v>52</v>
      </c>
      <c r="N7" s="9">
        <v>-0.1</v>
      </c>
      <c r="O7" s="8">
        <f t="shared" si="6"/>
        <v>46.800000000000004</v>
      </c>
      <c r="P7" s="9">
        <v>-0.12</v>
      </c>
      <c r="Q7" s="8">
        <f t="shared" si="7"/>
        <v>45.76</v>
      </c>
      <c r="R7" s="9">
        <v>-0.15</v>
      </c>
      <c r="S7" s="8">
        <f t="shared" si="8"/>
        <v>44.199999999999996</v>
      </c>
    </row>
    <row r="8" spans="1:19" ht="20.149999999999999" customHeight="1" x14ac:dyDescent="0.35">
      <c r="A8" s="30" t="s">
        <v>15</v>
      </c>
      <c r="B8" s="29">
        <v>10</v>
      </c>
      <c r="C8" s="27">
        <f t="shared" si="0"/>
        <v>52.2</v>
      </c>
      <c r="D8" s="28">
        <f t="shared" si="1"/>
        <v>5.2200000000000006</v>
      </c>
      <c r="E8" s="26">
        <f t="shared" si="2"/>
        <v>51.04</v>
      </c>
      <c r="F8" s="27">
        <f t="shared" si="3"/>
        <v>5.1040000000000001</v>
      </c>
      <c r="G8" s="26">
        <f t="shared" si="4"/>
        <v>49.3</v>
      </c>
      <c r="H8" s="26">
        <f t="shared" si="5"/>
        <v>4.93</v>
      </c>
      <c r="I8" s="25"/>
      <c r="J8" s="11"/>
      <c r="K8" s="49"/>
      <c r="L8" s="50"/>
      <c r="M8" s="10">
        <v>58</v>
      </c>
      <c r="N8" s="9">
        <v>-0.1</v>
      </c>
      <c r="O8" s="8">
        <f t="shared" si="6"/>
        <v>52.2</v>
      </c>
      <c r="P8" s="9">
        <v>-0.12</v>
      </c>
      <c r="Q8" s="8">
        <f t="shared" si="7"/>
        <v>51.04</v>
      </c>
      <c r="R8" s="9">
        <v>-0.15</v>
      </c>
      <c r="S8" s="8">
        <f t="shared" si="8"/>
        <v>49.3</v>
      </c>
    </row>
    <row r="9" spans="1:19" ht="20.149999999999999" customHeight="1" x14ac:dyDescent="0.35">
      <c r="A9" s="30" t="s">
        <v>14</v>
      </c>
      <c r="B9" s="29">
        <v>10</v>
      </c>
      <c r="C9" s="27">
        <f t="shared" si="0"/>
        <v>52.2</v>
      </c>
      <c r="D9" s="28">
        <f t="shared" si="1"/>
        <v>5.2200000000000006</v>
      </c>
      <c r="E9" s="26">
        <f t="shared" si="2"/>
        <v>51.04</v>
      </c>
      <c r="F9" s="27">
        <f t="shared" si="3"/>
        <v>5.1040000000000001</v>
      </c>
      <c r="G9" s="26">
        <f t="shared" si="4"/>
        <v>49.3</v>
      </c>
      <c r="H9" s="26">
        <f t="shared" si="5"/>
        <v>4.93</v>
      </c>
      <c r="I9" s="25"/>
      <c r="J9" s="11"/>
      <c r="K9" s="49"/>
      <c r="L9" s="45" t="s">
        <v>33</v>
      </c>
      <c r="M9" s="10">
        <v>58</v>
      </c>
      <c r="N9" s="9">
        <v>-0.1</v>
      </c>
      <c r="O9" s="8">
        <f t="shared" si="6"/>
        <v>52.2</v>
      </c>
      <c r="P9" s="9">
        <v>-0.12</v>
      </c>
      <c r="Q9" s="8">
        <f t="shared" si="7"/>
        <v>51.04</v>
      </c>
      <c r="R9" s="9">
        <v>-0.15</v>
      </c>
      <c r="S9" s="8">
        <f t="shared" si="8"/>
        <v>49.3</v>
      </c>
    </row>
    <row r="10" spans="1:19" ht="20.149999999999999" customHeight="1" x14ac:dyDescent="0.35">
      <c r="A10" s="30" t="s">
        <v>13</v>
      </c>
      <c r="B10" s="29">
        <v>10</v>
      </c>
      <c r="C10" s="27">
        <f t="shared" si="0"/>
        <v>52.2</v>
      </c>
      <c r="D10" s="28">
        <f t="shared" si="1"/>
        <v>5.2200000000000006</v>
      </c>
      <c r="E10" s="26">
        <f t="shared" si="2"/>
        <v>51.04</v>
      </c>
      <c r="F10" s="27">
        <f t="shared" si="3"/>
        <v>5.1040000000000001</v>
      </c>
      <c r="G10" s="26">
        <f t="shared" si="4"/>
        <v>49.3</v>
      </c>
      <c r="H10" s="26">
        <f t="shared" si="5"/>
        <v>4.93</v>
      </c>
      <c r="I10" s="25"/>
      <c r="J10" s="11"/>
      <c r="K10" s="49"/>
      <c r="L10" s="45"/>
      <c r="M10" s="10">
        <v>58</v>
      </c>
      <c r="N10" s="9">
        <v>-0.1</v>
      </c>
      <c r="O10" s="8">
        <f t="shared" si="6"/>
        <v>52.2</v>
      </c>
      <c r="P10" s="9">
        <v>-0.12</v>
      </c>
      <c r="Q10" s="8">
        <f t="shared" si="7"/>
        <v>51.04</v>
      </c>
      <c r="R10" s="9">
        <v>-0.15</v>
      </c>
      <c r="S10" s="8">
        <f t="shared" si="8"/>
        <v>49.3</v>
      </c>
    </row>
    <row r="11" spans="1:19" ht="20.149999999999999" customHeight="1" x14ac:dyDescent="0.35">
      <c r="A11" s="30" t="s">
        <v>12</v>
      </c>
      <c r="B11" s="29">
        <v>10</v>
      </c>
      <c r="C11" s="27">
        <f t="shared" si="0"/>
        <v>52.2</v>
      </c>
      <c r="D11" s="28">
        <f t="shared" si="1"/>
        <v>5.2200000000000006</v>
      </c>
      <c r="E11" s="26">
        <f t="shared" si="2"/>
        <v>51.04</v>
      </c>
      <c r="F11" s="27">
        <f t="shared" si="3"/>
        <v>5.1040000000000001</v>
      </c>
      <c r="G11" s="26">
        <f t="shared" si="4"/>
        <v>49.3</v>
      </c>
      <c r="H11" s="26">
        <f t="shared" si="5"/>
        <v>4.93</v>
      </c>
      <c r="I11" s="25"/>
      <c r="J11" s="11"/>
      <c r="K11" s="49"/>
      <c r="L11" s="2"/>
      <c r="M11" s="10">
        <v>58</v>
      </c>
      <c r="N11" s="9">
        <v>-0.1</v>
      </c>
      <c r="O11" s="8">
        <f t="shared" si="6"/>
        <v>52.2</v>
      </c>
      <c r="P11" s="9">
        <v>-0.12</v>
      </c>
      <c r="Q11" s="8">
        <f t="shared" si="7"/>
        <v>51.04</v>
      </c>
      <c r="R11" s="9">
        <v>-0.15</v>
      </c>
      <c r="S11" s="8">
        <f t="shared" si="8"/>
        <v>49.3</v>
      </c>
    </row>
    <row r="12" spans="1:19" ht="20.149999999999999" customHeight="1" x14ac:dyDescent="0.35">
      <c r="A12" s="30" t="s">
        <v>11</v>
      </c>
      <c r="B12" s="29">
        <v>10</v>
      </c>
      <c r="C12" s="27">
        <f t="shared" si="0"/>
        <v>52.2</v>
      </c>
      <c r="D12" s="28">
        <f t="shared" si="1"/>
        <v>5.2200000000000006</v>
      </c>
      <c r="E12" s="26">
        <f t="shared" si="2"/>
        <v>51.04</v>
      </c>
      <c r="F12" s="27">
        <f t="shared" si="3"/>
        <v>5.1040000000000001</v>
      </c>
      <c r="G12" s="26">
        <f t="shared" si="4"/>
        <v>49.3</v>
      </c>
      <c r="H12" s="26">
        <f t="shared" si="5"/>
        <v>4.93</v>
      </c>
      <c r="I12" s="25"/>
      <c r="J12" s="11"/>
      <c r="K12" s="31"/>
      <c r="L12" s="2"/>
      <c r="M12" s="10">
        <v>58</v>
      </c>
      <c r="N12" s="9">
        <v>-0.1</v>
      </c>
      <c r="O12" s="8">
        <f t="shared" si="6"/>
        <v>52.2</v>
      </c>
      <c r="P12" s="9">
        <v>-0.12</v>
      </c>
      <c r="Q12" s="8">
        <f t="shared" si="7"/>
        <v>51.04</v>
      </c>
      <c r="R12" s="9">
        <v>-0.15</v>
      </c>
      <c r="S12" s="8">
        <f t="shared" si="8"/>
        <v>49.3</v>
      </c>
    </row>
    <row r="13" spans="1:19" ht="20.149999999999999" customHeight="1" x14ac:dyDescent="0.35">
      <c r="A13" s="30" t="s">
        <v>10</v>
      </c>
      <c r="B13" s="29">
        <v>10</v>
      </c>
      <c r="C13" s="27">
        <f t="shared" si="0"/>
        <v>52.2</v>
      </c>
      <c r="D13" s="28">
        <f t="shared" si="1"/>
        <v>5.2200000000000006</v>
      </c>
      <c r="E13" s="26">
        <f t="shared" si="2"/>
        <v>51.04</v>
      </c>
      <c r="F13" s="27">
        <f t="shared" si="3"/>
        <v>5.1040000000000001</v>
      </c>
      <c r="G13" s="26">
        <f t="shared" si="4"/>
        <v>49.3</v>
      </c>
      <c r="H13" s="26">
        <f t="shared" si="5"/>
        <v>4.93</v>
      </c>
      <c r="I13" s="25"/>
      <c r="J13" s="11"/>
      <c r="K13" s="18" t="s">
        <v>32</v>
      </c>
      <c r="L13" s="34"/>
      <c r="M13" s="10">
        <v>58</v>
      </c>
      <c r="N13" s="9">
        <v>-0.1</v>
      </c>
      <c r="O13" s="8">
        <f t="shared" si="6"/>
        <v>52.2</v>
      </c>
      <c r="P13" s="9">
        <v>-0.12</v>
      </c>
      <c r="Q13" s="8">
        <f t="shared" si="7"/>
        <v>51.04</v>
      </c>
      <c r="R13" s="9">
        <v>-0.15</v>
      </c>
      <c r="S13" s="8">
        <f t="shared" si="8"/>
        <v>49.3</v>
      </c>
    </row>
    <row r="14" spans="1:19" ht="20.149999999999999" customHeight="1" x14ac:dyDescent="0.35">
      <c r="A14" s="30" t="s">
        <v>9</v>
      </c>
      <c r="B14" s="29">
        <v>10</v>
      </c>
      <c r="C14" s="27">
        <f t="shared" si="0"/>
        <v>54</v>
      </c>
      <c r="D14" s="28">
        <f t="shared" si="1"/>
        <v>5.4</v>
      </c>
      <c r="E14" s="26">
        <f t="shared" si="2"/>
        <v>52.8</v>
      </c>
      <c r="F14" s="27">
        <f t="shared" si="3"/>
        <v>5.2799999999999994</v>
      </c>
      <c r="G14" s="26">
        <f t="shared" si="4"/>
        <v>51</v>
      </c>
      <c r="H14" s="26">
        <f t="shared" si="5"/>
        <v>5.0999999999999996</v>
      </c>
      <c r="I14" s="25"/>
      <c r="J14" s="11"/>
      <c r="K14" s="18" t="s">
        <v>31</v>
      </c>
      <c r="L14" s="34"/>
      <c r="M14" s="10">
        <v>60</v>
      </c>
      <c r="N14" s="9">
        <v>-0.1</v>
      </c>
      <c r="O14" s="8">
        <f t="shared" si="6"/>
        <v>54</v>
      </c>
      <c r="P14" s="9">
        <v>-0.12</v>
      </c>
      <c r="Q14" s="8">
        <f t="shared" si="7"/>
        <v>52.8</v>
      </c>
      <c r="R14" s="9">
        <v>-0.15</v>
      </c>
      <c r="S14" s="8">
        <f t="shared" si="8"/>
        <v>51</v>
      </c>
    </row>
    <row r="15" spans="1:19" ht="20.149999999999999" customHeight="1" x14ac:dyDescent="0.35">
      <c r="A15" s="30" t="s">
        <v>8</v>
      </c>
      <c r="B15" s="29">
        <v>10</v>
      </c>
      <c r="C15" s="27">
        <f t="shared" si="0"/>
        <v>54</v>
      </c>
      <c r="D15" s="28">
        <f t="shared" si="1"/>
        <v>5.4</v>
      </c>
      <c r="E15" s="26">
        <f t="shared" si="2"/>
        <v>52.8</v>
      </c>
      <c r="F15" s="27">
        <f t="shared" si="3"/>
        <v>5.2799999999999994</v>
      </c>
      <c r="G15" s="26">
        <f t="shared" si="4"/>
        <v>51</v>
      </c>
      <c r="H15" s="26">
        <f t="shared" si="5"/>
        <v>5.0999999999999996</v>
      </c>
      <c r="I15" s="25"/>
      <c r="J15" s="11"/>
      <c r="K15" s="18" t="s">
        <v>30</v>
      </c>
      <c r="L15" s="34"/>
      <c r="M15" s="10">
        <v>60</v>
      </c>
      <c r="N15" s="9">
        <v>-0.1</v>
      </c>
      <c r="O15" s="8">
        <f t="shared" si="6"/>
        <v>54</v>
      </c>
      <c r="P15" s="9">
        <v>-0.12</v>
      </c>
      <c r="Q15" s="8">
        <f t="shared" si="7"/>
        <v>52.8</v>
      </c>
      <c r="R15" s="9">
        <v>-0.15</v>
      </c>
      <c r="S15" s="8">
        <f t="shared" si="8"/>
        <v>51</v>
      </c>
    </row>
    <row r="16" spans="1:19" ht="20.149999999999999" customHeight="1" x14ac:dyDescent="0.35">
      <c r="A16" s="30" t="s">
        <v>7</v>
      </c>
      <c r="B16" s="29">
        <v>10</v>
      </c>
      <c r="C16" s="27">
        <f t="shared" si="0"/>
        <v>35.1</v>
      </c>
      <c r="D16" s="28">
        <f t="shared" si="1"/>
        <v>3.5100000000000002</v>
      </c>
      <c r="E16" s="26">
        <f t="shared" si="2"/>
        <v>34.32</v>
      </c>
      <c r="F16" s="27">
        <f t="shared" si="3"/>
        <v>3.4319999999999999</v>
      </c>
      <c r="G16" s="26">
        <f t="shared" si="4"/>
        <v>33.15</v>
      </c>
      <c r="H16" s="26">
        <f t="shared" si="5"/>
        <v>3.3149999999999999</v>
      </c>
      <c r="I16" s="25"/>
      <c r="J16" s="11"/>
      <c r="K16" s="18" t="s">
        <v>29</v>
      </c>
      <c r="L16" s="34"/>
      <c r="M16" s="10">
        <v>39</v>
      </c>
      <c r="N16" s="9">
        <v>-0.1</v>
      </c>
      <c r="O16" s="8">
        <f t="shared" si="6"/>
        <v>35.1</v>
      </c>
      <c r="P16" s="9">
        <v>-0.12</v>
      </c>
      <c r="Q16" s="8">
        <f t="shared" si="7"/>
        <v>34.32</v>
      </c>
      <c r="R16" s="9">
        <v>-0.15</v>
      </c>
      <c r="S16" s="8">
        <f t="shared" si="8"/>
        <v>33.15</v>
      </c>
    </row>
    <row r="17" spans="1:19" ht="20.149999999999999" customHeight="1" x14ac:dyDescent="0.35">
      <c r="A17" s="24" t="s">
        <v>21</v>
      </c>
      <c r="B17" s="23">
        <v>20</v>
      </c>
      <c r="C17" s="21">
        <f t="shared" si="0"/>
        <v>72</v>
      </c>
      <c r="D17" s="22">
        <f t="shared" ref="D17:D29" si="9">C17/20</f>
        <v>3.6</v>
      </c>
      <c r="E17" s="20">
        <f t="shared" si="2"/>
        <v>70.400000000000006</v>
      </c>
      <c r="F17" s="21">
        <f t="shared" ref="F17:F29" si="10">E17/20</f>
        <v>3.5200000000000005</v>
      </c>
      <c r="G17" s="20">
        <f t="shared" si="4"/>
        <v>68</v>
      </c>
      <c r="H17" s="20">
        <f t="shared" ref="H17:H29" si="11">G17/20</f>
        <v>3.4</v>
      </c>
      <c r="I17" s="19"/>
      <c r="J17" s="11"/>
      <c r="K17" s="18" t="s">
        <v>28</v>
      </c>
      <c r="L17" s="34"/>
      <c r="M17" s="10">
        <v>80</v>
      </c>
      <c r="N17" s="9">
        <v>-0.1</v>
      </c>
      <c r="O17" s="8">
        <f t="shared" si="6"/>
        <v>72</v>
      </c>
      <c r="P17" s="9">
        <v>-0.12</v>
      </c>
      <c r="Q17" s="8">
        <f t="shared" si="7"/>
        <v>70.400000000000006</v>
      </c>
      <c r="R17" s="9">
        <v>-0.15</v>
      </c>
      <c r="S17" s="8">
        <f t="shared" si="8"/>
        <v>68</v>
      </c>
    </row>
    <row r="18" spans="1:19" ht="20.149999999999999" customHeight="1" x14ac:dyDescent="0.35">
      <c r="A18" s="24" t="s">
        <v>19</v>
      </c>
      <c r="B18" s="23">
        <v>20</v>
      </c>
      <c r="C18" s="21">
        <f t="shared" si="0"/>
        <v>80.100000000000009</v>
      </c>
      <c r="D18" s="22">
        <f t="shared" si="9"/>
        <v>4.0050000000000008</v>
      </c>
      <c r="E18" s="20">
        <f t="shared" si="2"/>
        <v>78.320000000000007</v>
      </c>
      <c r="F18" s="21">
        <f t="shared" si="10"/>
        <v>3.9160000000000004</v>
      </c>
      <c r="G18" s="20">
        <f t="shared" si="4"/>
        <v>75.649999999999991</v>
      </c>
      <c r="H18" s="20">
        <f t="shared" si="11"/>
        <v>3.7824999999999998</v>
      </c>
      <c r="I18" s="19"/>
      <c r="J18" s="11"/>
      <c r="K18" s="18" t="s">
        <v>27</v>
      </c>
      <c r="L18" s="34"/>
      <c r="M18" s="10">
        <v>89</v>
      </c>
      <c r="N18" s="9">
        <v>-0.1</v>
      </c>
      <c r="O18" s="8">
        <f t="shared" si="6"/>
        <v>80.100000000000009</v>
      </c>
      <c r="P18" s="9">
        <v>-0.12</v>
      </c>
      <c r="Q18" s="8">
        <f t="shared" si="7"/>
        <v>78.320000000000007</v>
      </c>
      <c r="R18" s="9">
        <v>-0.15</v>
      </c>
      <c r="S18" s="8">
        <f t="shared" si="8"/>
        <v>75.649999999999991</v>
      </c>
    </row>
    <row r="19" spans="1:19" ht="20.149999999999999" customHeight="1" x14ac:dyDescent="0.35">
      <c r="A19" s="24" t="s">
        <v>18</v>
      </c>
      <c r="B19" s="23">
        <v>20</v>
      </c>
      <c r="C19" s="21">
        <f t="shared" si="0"/>
        <v>80.100000000000009</v>
      </c>
      <c r="D19" s="22">
        <f t="shared" si="9"/>
        <v>4.0050000000000008</v>
      </c>
      <c r="E19" s="20">
        <f t="shared" si="2"/>
        <v>78.320000000000007</v>
      </c>
      <c r="F19" s="21">
        <f t="shared" si="10"/>
        <v>3.9160000000000004</v>
      </c>
      <c r="G19" s="20">
        <f t="shared" si="4"/>
        <v>75.649999999999991</v>
      </c>
      <c r="H19" s="20">
        <f t="shared" si="11"/>
        <v>3.7824999999999998</v>
      </c>
      <c r="I19" s="19"/>
      <c r="J19" s="11"/>
      <c r="K19" s="18" t="s">
        <v>26</v>
      </c>
      <c r="L19" s="3"/>
      <c r="M19" s="10">
        <v>89</v>
      </c>
      <c r="N19" s="9">
        <v>-0.1</v>
      </c>
      <c r="O19" s="8">
        <f t="shared" si="6"/>
        <v>80.100000000000009</v>
      </c>
      <c r="P19" s="9">
        <v>-0.12</v>
      </c>
      <c r="Q19" s="8">
        <f t="shared" si="7"/>
        <v>78.320000000000007</v>
      </c>
      <c r="R19" s="9">
        <v>-0.15</v>
      </c>
      <c r="S19" s="8">
        <f t="shared" si="8"/>
        <v>75.649999999999991</v>
      </c>
    </row>
    <row r="20" spans="1:19" ht="20.149999999999999" customHeight="1" x14ac:dyDescent="0.35">
      <c r="A20" s="24" t="s">
        <v>16</v>
      </c>
      <c r="B20" s="23">
        <v>20</v>
      </c>
      <c r="C20" s="21">
        <f t="shared" si="0"/>
        <v>80.100000000000009</v>
      </c>
      <c r="D20" s="22">
        <f t="shared" si="9"/>
        <v>4.0050000000000008</v>
      </c>
      <c r="E20" s="20">
        <f t="shared" si="2"/>
        <v>78.320000000000007</v>
      </c>
      <c r="F20" s="21">
        <f t="shared" si="10"/>
        <v>3.9160000000000004</v>
      </c>
      <c r="G20" s="20">
        <f t="shared" si="4"/>
        <v>75.649999999999991</v>
      </c>
      <c r="H20" s="20">
        <f t="shared" si="11"/>
        <v>3.7824999999999998</v>
      </c>
      <c r="I20" s="19"/>
      <c r="J20" s="11"/>
      <c r="K20" s="18" t="s">
        <v>25</v>
      </c>
      <c r="L20" s="3"/>
      <c r="M20" s="10">
        <v>89</v>
      </c>
      <c r="N20" s="9">
        <v>-0.1</v>
      </c>
      <c r="O20" s="8">
        <f t="shared" si="6"/>
        <v>80.100000000000009</v>
      </c>
      <c r="P20" s="9">
        <v>-0.12</v>
      </c>
      <c r="Q20" s="8">
        <f t="shared" si="7"/>
        <v>78.320000000000007</v>
      </c>
      <c r="R20" s="9">
        <v>-0.15</v>
      </c>
      <c r="S20" s="8">
        <f t="shared" si="8"/>
        <v>75.649999999999991</v>
      </c>
    </row>
    <row r="21" spans="1:19" ht="20.149999999999999" customHeight="1" x14ac:dyDescent="0.35">
      <c r="A21" s="24" t="s">
        <v>15</v>
      </c>
      <c r="B21" s="23">
        <v>20</v>
      </c>
      <c r="C21" s="21">
        <f t="shared" si="0"/>
        <v>92.7</v>
      </c>
      <c r="D21" s="22">
        <f t="shared" si="9"/>
        <v>4.6349999999999998</v>
      </c>
      <c r="E21" s="20">
        <f t="shared" si="2"/>
        <v>90.64</v>
      </c>
      <c r="F21" s="21">
        <f t="shared" si="10"/>
        <v>4.532</v>
      </c>
      <c r="G21" s="20">
        <f t="shared" si="4"/>
        <v>87.55</v>
      </c>
      <c r="H21" s="20">
        <f t="shared" si="11"/>
        <v>4.3774999999999995</v>
      </c>
      <c r="I21" s="19"/>
      <c r="J21" s="11"/>
      <c r="K21" s="18" t="s">
        <v>24</v>
      </c>
      <c r="L21" s="3"/>
      <c r="M21" s="10">
        <v>103</v>
      </c>
      <c r="N21" s="9">
        <v>-0.1</v>
      </c>
      <c r="O21" s="8">
        <f t="shared" si="6"/>
        <v>92.7</v>
      </c>
      <c r="P21" s="9">
        <v>-0.12</v>
      </c>
      <c r="Q21" s="8">
        <f t="shared" si="7"/>
        <v>90.64</v>
      </c>
      <c r="R21" s="9">
        <v>-0.15</v>
      </c>
      <c r="S21" s="8">
        <f t="shared" si="8"/>
        <v>87.55</v>
      </c>
    </row>
    <row r="22" spans="1:19" ht="20.149999999999999" customHeight="1" x14ac:dyDescent="0.35">
      <c r="A22" s="24" t="s">
        <v>14</v>
      </c>
      <c r="B22" s="23">
        <v>20</v>
      </c>
      <c r="C22" s="21">
        <f t="shared" si="0"/>
        <v>92.7</v>
      </c>
      <c r="D22" s="22">
        <f t="shared" si="9"/>
        <v>4.6349999999999998</v>
      </c>
      <c r="E22" s="20">
        <f t="shared" si="2"/>
        <v>90.64</v>
      </c>
      <c r="F22" s="21">
        <f t="shared" si="10"/>
        <v>4.532</v>
      </c>
      <c r="G22" s="20">
        <f t="shared" si="4"/>
        <v>87.55</v>
      </c>
      <c r="H22" s="20">
        <f t="shared" si="11"/>
        <v>4.3774999999999995</v>
      </c>
      <c r="I22" s="19"/>
      <c r="J22" s="11"/>
      <c r="K22" s="18" t="s">
        <v>45</v>
      </c>
      <c r="L22" s="3"/>
      <c r="M22" s="10">
        <v>103</v>
      </c>
      <c r="N22" s="9">
        <v>-0.1</v>
      </c>
      <c r="O22" s="8">
        <f t="shared" si="6"/>
        <v>92.7</v>
      </c>
      <c r="P22" s="9">
        <v>-0.12</v>
      </c>
      <c r="Q22" s="8">
        <f t="shared" si="7"/>
        <v>90.64</v>
      </c>
      <c r="R22" s="9">
        <v>-0.15</v>
      </c>
      <c r="S22" s="8">
        <f t="shared" si="8"/>
        <v>87.55</v>
      </c>
    </row>
    <row r="23" spans="1:19" ht="20.149999999999999" customHeight="1" x14ac:dyDescent="0.35">
      <c r="A23" s="24" t="s">
        <v>13</v>
      </c>
      <c r="B23" s="23">
        <v>20</v>
      </c>
      <c r="C23" s="21">
        <f t="shared" si="0"/>
        <v>92.7</v>
      </c>
      <c r="D23" s="22">
        <f t="shared" si="9"/>
        <v>4.6349999999999998</v>
      </c>
      <c r="E23" s="20">
        <f t="shared" si="2"/>
        <v>90.64</v>
      </c>
      <c r="F23" s="21">
        <f t="shared" si="10"/>
        <v>4.532</v>
      </c>
      <c r="G23" s="20">
        <f t="shared" si="4"/>
        <v>87.55</v>
      </c>
      <c r="H23" s="20">
        <f t="shared" si="11"/>
        <v>4.3774999999999995</v>
      </c>
      <c r="I23" s="19"/>
      <c r="J23" s="11"/>
      <c r="K23" s="18" t="s">
        <v>46</v>
      </c>
      <c r="L23" s="34"/>
      <c r="M23" s="10">
        <v>103</v>
      </c>
      <c r="N23" s="9">
        <v>-0.1</v>
      </c>
      <c r="O23" s="8">
        <f t="shared" si="6"/>
        <v>92.7</v>
      </c>
      <c r="P23" s="9">
        <v>-0.12</v>
      </c>
      <c r="Q23" s="8">
        <f t="shared" si="7"/>
        <v>90.64</v>
      </c>
      <c r="R23" s="9">
        <v>-0.15</v>
      </c>
      <c r="S23" s="8">
        <f t="shared" si="8"/>
        <v>87.55</v>
      </c>
    </row>
    <row r="24" spans="1:19" ht="20.149999999999999" customHeight="1" x14ac:dyDescent="0.35">
      <c r="A24" s="24" t="s">
        <v>12</v>
      </c>
      <c r="B24" s="23">
        <v>20</v>
      </c>
      <c r="C24" s="21">
        <f t="shared" si="0"/>
        <v>92.7</v>
      </c>
      <c r="D24" s="22">
        <f t="shared" si="9"/>
        <v>4.6349999999999998</v>
      </c>
      <c r="E24" s="20">
        <f t="shared" si="2"/>
        <v>90.64</v>
      </c>
      <c r="F24" s="21">
        <f t="shared" si="10"/>
        <v>4.532</v>
      </c>
      <c r="G24" s="20">
        <f t="shared" si="4"/>
        <v>87.55</v>
      </c>
      <c r="H24" s="20">
        <f t="shared" si="11"/>
        <v>4.3774999999999995</v>
      </c>
      <c r="I24" s="19"/>
      <c r="J24" s="11"/>
      <c r="K24" s="18" t="s">
        <v>23</v>
      </c>
      <c r="L24" s="34"/>
      <c r="M24" s="10">
        <v>103</v>
      </c>
      <c r="N24" s="9">
        <v>-0.1</v>
      </c>
      <c r="O24" s="8">
        <f t="shared" si="6"/>
        <v>92.7</v>
      </c>
      <c r="P24" s="9">
        <v>-0.12</v>
      </c>
      <c r="Q24" s="8">
        <f t="shared" si="7"/>
        <v>90.64</v>
      </c>
      <c r="R24" s="9">
        <v>-0.15</v>
      </c>
      <c r="S24" s="8">
        <f t="shared" si="8"/>
        <v>87.55</v>
      </c>
    </row>
    <row r="25" spans="1:19" ht="20.149999999999999" customHeight="1" x14ac:dyDescent="0.35">
      <c r="A25" s="24" t="s">
        <v>11</v>
      </c>
      <c r="B25" s="23">
        <v>20</v>
      </c>
      <c r="C25" s="21">
        <f t="shared" si="0"/>
        <v>92.7</v>
      </c>
      <c r="D25" s="22">
        <f t="shared" si="9"/>
        <v>4.6349999999999998</v>
      </c>
      <c r="E25" s="20">
        <f t="shared" si="2"/>
        <v>90.64</v>
      </c>
      <c r="F25" s="21">
        <f t="shared" si="10"/>
        <v>4.532</v>
      </c>
      <c r="G25" s="20">
        <f t="shared" si="4"/>
        <v>87.55</v>
      </c>
      <c r="H25" s="20">
        <f t="shared" si="11"/>
        <v>4.3774999999999995</v>
      </c>
      <c r="I25" s="19"/>
      <c r="J25" s="11"/>
      <c r="K25" s="18" t="s">
        <v>22</v>
      </c>
      <c r="L25" s="3"/>
      <c r="M25" s="10">
        <v>103</v>
      </c>
      <c r="N25" s="9">
        <v>-0.1</v>
      </c>
      <c r="O25" s="8">
        <f t="shared" si="6"/>
        <v>92.7</v>
      </c>
      <c r="P25" s="9">
        <v>-0.12</v>
      </c>
      <c r="Q25" s="8">
        <f t="shared" si="7"/>
        <v>90.64</v>
      </c>
      <c r="R25" s="9">
        <v>-0.15</v>
      </c>
      <c r="S25" s="8">
        <f t="shared" si="8"/>
        <v>87.55</v>
      </c>
    </row>
    <row r="26" spans="1:19" ht="20.149999999999999" customHeight="1" x14ac:dyDescent="0.35">
      <c r="A26" s="24" t="s">
        <v>10</v>
      </c>
      <c r="B26" s="23">
        <v>20</v>
      </c>
      <c r="C26" s="21">
        <f t="shared" si="0"/>
        <v>92.7</v>
      </c>
      <c r="D26" s="22">
        <f t="shared" si="9"/>
        <v>4.6349999999999998</v>
      </c>
      <c r="E26" s="20">
        <f t="shared" si="2"/>
        <v>90.64</v>
      </c>
      <c r="F26" s="21">
        <f t="shared" si="10"/>
        <v>4.532</v>
      </c>
      <c r="G26" s="20">
        <f t="shared" si="4"/>
        <v>87.55</v>
      </c>
      <c r="H26" s="20">
        <f t="shared" si="11"/>
        <v>4.3774999999999995</v>
      </c>
      <c r="I26" s="19"/>
      <c r="J26" s="11"/>
      <c r="K26" s="18" t="s">
        <v>20</v>
      </c>
      <c r="L26" s="3"/>
      <c r="M26" s="10">
        <v>103</v>
      </c>
      <c r="N26" s="9">
        <v>-0.1</v>
      </c>
      <c r="O26" s="8">
        <f t="shared" si="6"/>
        <v>92.7</v>
      </c>
      <c r="P26" s="9">
        <v>-0.12</v>
      </c>
      <c r="Q26" s="8">
        <f t="shared" si="7"/>
        <v>90.64</v>
      </c>
      <c r="R26" s="9">
        <v>-0.15</v>
      </c>
      <c r="S26" s="8">
        <f t="shared" si="8"/>
        <v>87.55</v>
      </c>
    </row>
    <row r="27" spans="1:19" ht="20.149999999999999" customHeight="1" x14ac:dyDescent="0.35">
      <c r="A27" s="24" t="s">
        <v>9</v>
      </c>
      <c r="B27" s="23">
        <v>20</v>
      </c>
      <c r="C27" s="21">
        <f t="shared" si="0"/>
        <v>95.4</v>
      </c>
      <c r="D27" s="22">
        <f t="shared" si="9"/>
        <v>4.7700000000000005</v>
      </c>
      <c r="E27" s="20">
        <f t="shared" si="2"/>
        <v>93.28</v>
      </c>
      <c r="F27" s="21">
        <f t="shared" si="10"/>
        <v>4.6639999999999997</v>
      </c>
      <c r="G27" s="20">
        <f t="shared" si="4"/>
        <v>90.1</v>
      </c>
      <c r="H27" s="20">
        <f t="shared" si="11"/>
        <v>4.5049999999999999</v>
      </c>
      <c r="I27" s="19"/>
      <c r="J27" s="11"/>
      <c r="K27" s="56" t="s">
        <v>44</v>
      </c>
      <c r="L27" s="56"/>
      <c r="M27" s="10">
        <v>106</v>
      </c>
      <c r="N27" s="9">
        <v>-0.1</v>
      </c>
      <c r="O27" s="8">
        <f t="shared" si="6"/>
        <v>95.4</v>
      </c>
      <c r="P27" s="9">
        <v>-0.12</v>
      </c>
      <c r="Q27" s="8">
        <f t="shared" si="7"/>
        <v>93.28</v>
      </c>
      <c r="R27" s="9">
        <v>-0.15</v>
      </c>
      <c r="S27" s="8">
        <f t="shared" si="8"/>
        <v>90.1</v>
      </c>
    </row>
    <row r="28" spans="1:19" ht="20.149999999999999" customHeight="1" x14ac:dyDescent="0.35">
      <c r="A28" s="24" t="s">
        <v>8</v>
      </c>
      <c r="B28" s="23">
        <v>20</v>
      </c>
      <c r="C28" s="21">
        <f t="shared" si="0"/>
        <v>95.4</v>
      </c>
      <c r="D28" s="22">
        <f t="shared" si="9"/>
        <v>4.7700000000000005</v>
      </c>
      <c r="E28" s="20">
        <f t="shared" si="2"/>
        <v>93.28</v>
      </c>
      <c r="F28" s="21">
        <f t="shared" si="10"/>
        <v>4.6639999999999997</v>
      </c>
      <c r="G28" s="20">
        <f t="shared" si="4"/>
        <v>90.1</v>
      </c>
      <c r="H28" s="20">
        <f t="shared" si="11"/>
        <v>4.5049999999999999</v>
      </c>
      <c r="I28" s="19"/>
      <c r="J28" s="11"/>
      <c r="K28" s="57" t="s">
        <v>43</v>
      </c>
      <c r="L28" s="57"/>
      <c r="M28" s="10">
        <v>106</v>
      </c>
      <c r="N28" s="9">
        <v>-0.1</v>
      </c>
      <c r="O28" s="8">
        <f t="shared" si="6"/>
        <v>95.4</v>
      </c>
      <c r="P28" s="9">
        <v>-0.12</v>
      </c>
      <c r="Q28" s="8">
        <f t="shared" si="7"/>
        <v>93.28</v>
      </c>
      <c r="R28" s="9">
        <v>-0.15</v>
      </c>
      <c r="S28" s="8">
        <f t="shared" si="8"/>
        <v>90.1</v>
      </c>
    </row>
    <row r="29" spans="1:19" ht="20.149999999999999" customHeight="1" x14ac:dyDescent="0.35">
      <c r="A29" s="24" t="s">
        <v>7</v>
      </c>
      <c r="B29" s="23">
        <v>20</v>
      </c>
      <c r="C29" s="21">
        <f t="shared" si="0"/>
        <v>65.7</v>
      </c>
      <c r="D29" s="22">
        <f t="shared" si="9"/>
        <v>3.2850000000000001</v>
      </c>
      <c r="E29" s="20">
        <f t="shared" si="2"/>
        <v>64.239999999999995</v>
      </c>
      <c r="F29" s="21">
        <f t="shared" si="10"/>
        <v>3.2119999999999997</v>
      </c>
      <c r="G29" s="20">
        <f t="shared" si="4"/>
        <v>62.05</v>
      </c>
      <c r="H29" s="20">
        <f t="shared" si="11"/>
        <v>3.1025</v>
      </c>
      <c r="I29" s="19"/>
      <c r="J29" s="11"/>
      <c r="K29" s="2"/>
      <c r="L29" s="2"/>
      <c r="M29" s="10">
        <v>73</v>
      </c>
      <c r="N29" s="9">
        <v>-0.1</v>
      </c>
      <c r="O29" s="8">
        <f t="shared" si="6"/>
        <v>65.7</v>
      </c>
      <c r="P29" s="9">
        <v>-0.12</v>
      </c>
      <c r="Q29" s="8">
        <f t="shared" si="7"/>
        <v>64.239999999999995</v>
      </c>
      <c r="R29" s="9">
        <v>-0.15</v>
      </c>
      <c r="S29" s="8">
        <f t="shared" si="8"/>
        <v>62.05</v>
      </c>
    </row>
    <row r="30" spans="1:19" ht="20.149999999999999" customHeight="1" x14ac:dyDescent="0.35">
      <c r="A30" s="17" t="s">
        <v>21</v>
      </c>
      <c r="B30" s="16">
        <v>30</v>
      </c>
      <c r="C30" s="14">
        <f t="shared" si="0"/>
        <v>97.2</v>
      </c>
      <c r="D30" s="15">
        <f t="shared" ref="D30:D42" si="12">C30/30</f>
        <v>3.24</v>
      </c>
      <c r="E30" s="13">
        <f t="shared" si="2"/>
        <v>95.04</v>
      </c>
      <c r="F30" s="14">
        <f t="shared" ref="F30:F42" si="13">E30/30</f>
        <v>3.1680000000000001</v>
      </c>
      <c r="G30" s="13">
        <f t="shared" si="4"/>
        <v>91.8</v>
      </c>
      <c r="H30" s="13">
        <f t="shared" ref="H30:H42" si="14">G30/30</f>
        <v>3.06</v>
      </c>
      <c r="I30" s="12"/>
      <c r="J30" s="11"/>
      <c r="K30" s="54" t="s">
        <v>17</v>
      </c>
      <c r="L30" s="54"/>
      <c r="M30" s="10">
        <v>108</v>
      </c>
      <c r="N30" s="9">
        <v>-0.1</v>
      </c>
      <c r="O30" s="8">
        <f t="shared" si="6"/>
        <v>97.2</v>
      </c>
      <c r="P30" s="9">
        <v>-0.12</v>
      </c>
      <c r="Q30" s="8">
        <f t="shared" si="7"/>
        <v>95.04</v>
      </c>
      <c r="R30" s="9">
        <v>-0.15</v>
      </c>
      <c r="S30" s="8">
        <f t="shared" si="8"/>
        <v>91.8</v>
      </c>
    </row>
    <row r="31" spans="1:19" ht="20.149999999999999" customHeight="1" x14ac:dyDescent="0.35">
      <c r="A31" s="17" t="s">
        <v>19</v>
      </c>
      <c r="B31" s="16">
        <v>30</v>
      </c>
      <c r="C31" s="14">
        <f t="shared" si="0"/>
        <v>112.5</v>
      </c>
      <c r="D31" s="15">
        <f t="shared" si="12"/>
        <v>3.75</v>
      </c>
      <c r="E31" s="13">
        <f t="shared" si="2"/>
        <v>110</v>
      </c>
      <c r="F31" s="14">
        <f t="shared" si="13"/>
        <v>3.6666666666666665</v>
      </c>
      <c r="G31" s="13">
        <f t="shared" si="4"/>
        <v>106.25</v>
      </c>
      <c r="H31" s="13">
        <f t="shared" si="14"/>
        <v>3.5416666666666665</v>
      </c>
      <c r="I31" s="12"/>
      <c r="J31" s="11"/>
      <c r="K31" s="54"/>
      <c r="L31" s="54"/>
      <c r="M31" s="10">
        <v>125</v>
      </c>
      <c r="N31" s="9">
        <v>-0.1</v>
      </c>
      <c r="O31" s="8">
        <f t="shared" si="6"/>
        <v>112.5</v>
      </c>
      <c r="P31" s="9">
        <v>-0.12</v>
      </c>
      <c r="Q31" s="8">
        <f t="shared" si="7"/>
        <v>110</v>
      </c>
      <c r="R31" s="9">
        <v>-0.15</v>
      </c>
      <c r="S31" s="8">
        <f t="shared" si="8"/>
        <v>106.25</v>
      </c>
    </row>
    <row r="32" spans="1:19" ht="20.149999999999999" customHeight="1" x14ac:dyDescent="0.35">
      <c r="A32" s="17" t="s">
        <v>18</v>
      </c>
      <c r="B32" s="16">
        <v>30</v>
      </c>
      <c r="C32" s="14">
        <f t="shared" si="0"/>
        <v>112.5</v>
      </c>
      <c r="D32" s="15">
        <f t="shared" si="12"/>
        <v>3.75</v>
      </c>
      <c r="E32" s="13">
        <f t="shared" si="2"/>
        <v>110</v>
      </c>
      <c r="F32" s="14">
        <f t="shared" si="13"/>
        <v>3.6666666666666665</v>
      </c>
      <c r="G32" s="13">
        <f t="shared" si="4"/>
        <v>106.25</v>
      </c>
      <c r="H32" s="13">
        <f t="shared" si="14"/>
        <v>3.5416666666666665</v>
      </c>
      <c r="I32" s="12"/>
      <c r="J32" s="11"/>
      <c r="K32" s="54"/>
      <c r="L32" s="54"/>
      <c r="M32" s="10">
        <v>125</v>
      </c>
      <c r="N32" s="9">
        <v>-0.1</v>
      </c>
      <c r="O32" s="8">
        <f t="shared" si="6"/>
        <v>112.5</v>
      </c>
      <c r="P32" s="9">
        <v>-0.12</v>
      </c>
      <c r="Q32" s="8">
        <f t="shared" si="7"/>
        <v>110</v>
      </c>
      <c r="R32" s="9">
        <v>-0.15</v>
      </c>
      <c r="S32" s="8">
        <f t="shared" si="8"/>
        <v>106.25</v>
      </c>
    </row>
    <row r="33" spans="1:19" ht="20.149999999999999" customHeight="1" x14ac:dyDescent="0.35">
      <c r="A33" s="17" t="s">
        <v>16</v>
      </c>
      <c r="B33" s="16">
        <v>30</v>
      </c>
      <c r="C33" s="14">
        <f t="shared" si="0"/>
        <v>112.5</v>
      </c>
      <c r="D33" s="15">
        <f t="shared" si="12"/>
        <v>3.75</v>
      </c>
      <c r="E33" s="13">
        <f t="shared" si="2"/>
        <v>110</v>
      </c>
      <c r="F33" s="14">
        <f t="shared" si="13"/>
        <v>3.6666666666666665</v>
      </c>
      <c r="G33" s="13">
        <f t="shared" si="4"/>
        <v>106.25</v>
      </c>
      <c r="H33" s="13">
        <f t="shared" si="14"/>
        <v>3.5416666666666665</v>
      </c>
      <c r="I33" s="12"/>
      <c r="J33" s="11"/>
      <c r="K33" s="54"/>
      <c r="L33" s="54"/>
      <c r="M33" s="10">
        <v>125</v>
      </c>
      <c r="N33" s="9">
        <v>-0.1</v>
      </c>
      <c r="O33" s="8">
        <f t="shared" si="6"/>
        <v>112.5</v>
      </c>
      <c r="P33" s="9">
        <v>-0.12</v>
      </c>
      <c r="Q33" s="8">
        <f t="shared" si="7"/>
        <v>110</v>
      </c>
      <c r="R33" s="9">
        <v>-0.15</v>
      </c>
      <c r="S33" s="8">
        <f t="shared" si="8"/>
        <v>106.25</v>
      </c>
    </row>
    <row r="34" spans="1:19" ht="20.149999999999999" customHeight="1" x14ac:dyDescent="0.35">
      <c r="A34" s="17" t="s">
        <v>15</v>
      </c>
      <c r="B34" s="16">
        <v>30</v>
      </c>
      <c r="C34" s="14">
        <f t="shared" si="0"/>
        <v>122.4</v>
      </c>
      <c r="D34" s="15">
        <f t="shared" si="12"/>
        <v>4.08</v>
      </c>
      <c r="E34" s="13">
        <f t="shared" si="2"/>
        <v>119.68</v>
      </c>
      <c r="F34" s="14">
        <f t="shared" si="13"/>
        <v>3.9893333333333336</v>
      </c>
      <c r="G34" s="13">
        <f t="shared" si="4"/>
        <v>115.6</v>
      </c>
      <c r="H34" s="13">
        <f t="shared" si="14"/>
        <v>3.8533333333333331</v>
      </c>
      <c r="I34" s="12"/>
      <c r="J34" s="11"/>
      <c r="K34" s="54"/>
      <c r="L34" s="54"/>
      <c r="M34" s="10">
        <v>136</v>
      </c>
      <c r="N34" s="9">
        <v>-0.1</v>
      </c>
      <c r="O34" s="8">
        <f t="shared" si="6"/>
        <v>122.4</v>
      </c>
      <c r="P34" s="9">
        <v>-0.12</v>
      </c>
      <c r="Q34" s="8">
        <f t="shared" si="7"/>
        <v>119.68</v>
      </c>
      <c r="R34" s="9">
        <v>-0.15</v>
      </c>
      <c r="S34" s="8">
        <f t="shared" si="8"/>
        <v>115.6</v>
      </c>
    </row>
    <row r="35" spans="1:19" ht="20.149999999999999" customHeight="1" x14ac:dyDescent="0.35">
      <c r="A35" s="17" t="s">
        <v>14</v>
      </c>
      <c r="B35" s="16">
        <v>30</v>
      </c>
      <c r="C35" s="14">
        <f t="shared" si="0"/>
        <v>122.4</v>
      </c>
      <c r="D35" s="15">
        <f t="shared" si="12"/>
        <v>4.08</v>
      </c>
      <c r="E35" s="13">
        <f t="shared" si="2"/>
        <v>119.68</v>
      </c>
      <c r="F35" s="14">
        <f t="shared" si="13"/>
        <v>3.9893333333333336</v>
      </c>
      <c r="G35" s="13">
        <f t="shared" si="4"/>
        <v>115.6</v>
      </c>
      <c r="H35" s="13">
        <f t="shared" si="14"/>
        <v>3.8533333333333331</v>
      </c>
      <c r="I35" s="12"/>
      <c r="J35" s="11"/>
      <c r="K35" s="54"/>
      <c r="L35" s="54"/>
      <c r="M35" s="10">
        <v>136</v>
      </c>
      <c r="N35" s="9">
        <v>-0.1</v>
      </c>
      <c r="O35" s="8">
        <f t="shared" si="6"/>
        <v>122.4</v>
      </c>
      <c r="P35" s="9">
        <v>-0.12</v>
      </c>
      <c r="Q35" s="8">
        <f t="shared" si="7"/>
        <v>119.68</v>
      </c>
      <c r="R35" s="9">
        <v>-0.15</v>
      </c>
      <c r="S35" s="8">
        <f t="shared" si="8"/>
        <v>115.6</v>
      </c>
    </row>
    <row r="36" spans="1:19" ht="20.149999999999999" customHeight="1" x14ac:dyDescent="0.35">
      <c r="A36" s="17" t="s">
        <v>13</v>
      </c>
      <c r="B36" s="16">
        <v>30</v>
      </c>
      <c r="C36" s="14">
        <f t="shared" si="0"/>
        <v>122.4</v>
      </c>
      <c r="D36" s="15">
        <f t="shared" si="12"/>
        <v>4.08</v>
      </c>
      <c r="E36" s="13">
        <f t="shared" si="2"/>
        <v>119.68</v>
      </c>
      <c r="F36" s="14">
        <f t="shared" si="13"/>
        <v>3.9893333333333336</v>
      </c>
      <c r="G36" s="13">
        <f t="shared" si="4"/>
        <v>115.6</v>
      </c>
      <c r="H36" s="13">
        <f t="shared" si="14"/>
        <v>3.8533333333333331</v>
      </c>
      <c r="I36" s="12"/>
      <c r="J36" s="11"/>
      <c r="K36" s="54"/>
      <c r="L36" s="54"/>
      <c r="M36" s="10">
        <v>136</v>
      </c>
      <c r="N36" s="9">
        <v>-0.1</v>
      </c>
      <c r="O36" s="8">
        <f t="shared" si="6"/>
        <v>122.4</v>
      </c>
      <c r="P36" s="9">
        <v>-0.12</v>
      </c>
      <c r="Q36" s="8">
        <f t="shared" si="7"/>
        <v>119.68</v>
      </c>
      <c r="R36" s="9">
        <v>-0.15</v>
      </c>
      <c r="S36" s="8">
        <f t="shared" si="8"/>
        <v>115.6</v>
      </c>
    </row>
    <row r="37" spans="1:19" ht="20.149999999999999" customHeight="1" x14ac:dyDescent="0.35">
      <c r="A37" s="17" t="s">
        <v>12</v>
      </c>
      <c r="B37" s="16">
        <v>30</v>
      </c>
      <c r="C37" s="14">
        <f t="shared" si="0"/>
        <v>122.4</v>
      </c>
      <c r="D37" s="15">
        <f t="shared" si="12"/>
        <v>4.08</v>
      </c>
      <c r="E37" s="13">
        <f t="shared" si="2"/>
        <v>119.68</v>
      </c>
      <c r="F37" s="14">
        <f t="shared" si="13"/>
        <v>3.9893333333333336</v>
      </c>
      <c r="G37" s="13">
        <f t="shared" si="4"/>
        <v>115.6</v>
      </c>
      <c r="H37" s="13">
        <f t="shared" si="14"/>
        <v>3.8533333333333331</v>
      </c>
      <c r="I37" s="12"/>
      <c r="J37" s="11"/>
      <c r="K37" s="54"/>
      <c r="L37" s="54"/>
      <c r="M37" s="10">
        <v>136</v>
      </c>
      <c r="N37" s="9">
        <v>-0.1</v>
      </c>
      <c r="O37" s="8">
        <f t="shared" si="6"/>
        <v>122.4</v>
      </c>
      <c r="P37" s="9">
        <v>-0.12</v>
      </c>
      <c r="Q37" s="8">
        <f t="shared" si="7"/>
        <v>119.68</v>
      </c>
      <c r="R37" s="9">
        <v>-0.15</v>
      </c>
      <c r="S37" s="8">
        <f t="shared" si="8"/>
        <v>115.6</v>
      </c>
    </row>
    <row r="38" spans="1:19" ht="20.149999999999999" customHeight="1" x14ac:dyDescent="0.35">
      <c r="A38" s="17" t="s">
        <v>11</v>
      </c>
      <c r="B38" s="16">
        <v>30</v>
      </c>
      <c r="C38" s="14">
        <f t="shared" si="0"/>
        <v>122.4</v>
      </c>
      <c r="D38" s="15">
        <f t="shared" si="12"/>
        <v>4.08</v>
      </c>
      <c r="E38" s="13">
        <f t="shared" si="2"/>
        <v>119.68</v>
      </c>
      <c r="F38" s="14">
        <f t="shared" si="13"/>
        <v>3.9893333333333336</v>
      </c>
      <c r="G38" s="13">
        <f t="shared" si="4"/>
        <v>115.6</v>
      </c>
      <c r="H38" s="13">
        <f t="shared" si="14"/>
        <v>3.8533333333333331</v>
      </c>
      <c r="I38" s="12"/>
      <c r="J38" s="11"/>
      <c r="K38" s="54"/>
      <c r="L38" s="54"/>
      <c r="M38" s="10">
        <v>136</v>
      </c>
      <c r="N38" s="9">
        <v>-0.1</v>
      </c>
      <c r="O38" s="8">
        <f t="shared" si="6"/>
        <v>122.4</v>
      </c>
      <c r="P38" s="9">
        <v>-0.12</v>
      </c>
      <c r="Q38" s="8">
        <f t="shared" si="7"/>
        <v>119.68</v>
      </c>
      <c r="R38" s="9">
        <v>-0.15</v>
      </c>
      <c r="S38" s="8">
        <f t="shared" si="8"/>
        <v>115.6</v>
      </c>
    </row>
    <row r="39" spans="1:19" ht="20.149999999999999" customHeight="1" x14ac:dyDescent="0.35">
      <c r="A39" s="17" t="s">
        <v>10</v>
      </c>
      <c r="B39" s="16">
        <v>30</v>
      </c>
      <c r="C39" s="14">
        <f t="shared" si="0"/>
        <v>122.4</v>
      </c>
      <c r="D39" s="15">
        <f t="shared" si="12"/>
        <v>4.08</v>
      </c>
      <c r="E39" s="13">
        <f t="shared" si="2"/>
        <v>119.68</v>
      </c>
      <c r="F39" s="14">
        <f t="shared" si="13"/>
        <v>3.9893333333333336</v>
      </c>
      <c r="G39" s="13">
        <f t="shared" si="4"/>
        <v>115.6</v>
      </c>
      <c r="H39" s="13">
        <f t="shared" si="14"/>
        <v>3.8533333333333331</v>
      </c>
      <c r="I39" s="12"/>
      <c r="J39" s="11"/>
      <c r="K39" s="54"/>
      <c r="L39" s="54"/>
      <c r="M39" s="10">
        <v>136</v>
      </c>
      <c r="N39" s="9">
        <v>-0.1</v>
      </c>
      <c r="O39" s="8">
        <f t="shared" si="6"/>
        <v>122.4</v>
      </c>
      <c r="P39" s="9">
        <v>-0.12</v>
      </c>
      <c r="Q39" s="8">
        <f t="shared" si="7"/>
        <v>119.68</v>
      </c>
      <c r="R39" s="9">
        <v>-0.15</v>
      </c>
      <c r="S39" s="8">
        <f t="shared" si="8"/>
        <v>115.6</v>
      </c>
    </row>
    <row r="40" spans="1:19" ht="20.149999999999999" customHeight="1" x14ac:dyDescent="0.35">
      <c r="A40" s="17" t="s">
        <v>9</v>
      </c>
      <c r="B40" s="16">
        <v>30</v>
      </c>
      <c r="C40" s="14">
        <f t="shared" si="0"/>
        <v>126.9</v>
      </c>
      <c r="D40" s="15">
        <f t="shared" si="12"/>
        <v>4.2300000000000004</v>
      </c>
      <c r="E40" s="13">
        <f t="shared" si="2"/>
        <v>124.08</v>
      </c>
      <c r="F40" s="14">
        <f t="shared" si="13"/>
        <v>4.1360000000000001</v>
      </c>
      <c r="G40" s="13">
        <f t="shared" si="4"/>
        <v>119.85</v>
      </c>
      <c r="H40" s="13">
        <f t="shared" si="14"/>
        <v>3.9949999999999997</v>
      </c>
      <c r="I40" s="12"/>
      <c r="J40" s="11"/>
      <c r="K40" s="54"/>
      <c r="L40" s="54"/>
      <c r="M40" s="10">
        <v>141</v>
      </c>
      <c r="N40" s="9">
        <v>-0.1</v>
      </c>
      <c r="O40" s="8">
        <f t="shared" si="6"/>
        <v>126.9</v>
      </c>
      <c r="P40" s="9">
        <v>-0.12</v>
      </c>
      <c r="Q40" s="8">
        <f t="shared" si="7"/>
        <v>124.08</v>
      </c>
      <c r="R40" s="9">
        <v>-0.15</v>
      </c>
      <c r="S40" s="8">
        <f t="shared" si="8"/>
        <v>119.85</v>
      </c>
    </row>
    <row r="41" spans="1:19" ht="20.149999999999999" customHeight="1" x14ac:dyDescent="0.35">
      <c r="A41" s="17" t="s">
        <v>8</v>
      </c>
      <c r="B41" s="16">
        <v>30</v>
      </c>
      <c r="C41" s="14">
        <f t="shared" si="0"/>
        <v>126.9</v>
      </c>
      <c r="D41" s="15">
        <f t="shared" si="12"/>
        <v>4.2300000000000004</v>
      </c>
      <c r="E41" s="13">
        <f t="shared" si="2"/>
        <v>124.08</v>
      </c>
      <c r="F41" s="14">
        <f t="shared" si="13"/>
        <v>4.1360000000000001</v>
      </c>
      <c r="G41" s="13">
        <f t="shared" si="4"/>
        <v>119.85</v>
      </c>
      <c r="H41" s="13">
        <f t="shared" si="14"/>
        <v>3.9949999999999997</v>
      </c>
      <c r="I41" s="12"/>
      <c r="J41" s="11"/>
      <c r="K41" s="54"/>
      <c r="L41" s="54"/>
      <c r="M41" s="10">
        <v>141</v>
      </c>
      <c r="N41" s="9">
        <v>-0.1</v>
      </c>
      <c r="O41" s="8">
        <f t="shared" si="6"/>
        <v>126.9</v>
      </c>
      <c r="P41" s="9">
        <v>-0.12</v>
      </c>
      <c r="Q41" s="8">
        <f t="shared" si="7"/>
        <v>124.08</v>
      </c>
      <c r="R41" s="9">
        <v>-0.15</v>
      </c>
      <c r="S41" s="8">
        <f t="shared" si="8"/>
        <v>119.85</v>
      </c>
    </row>
    <row r="42" spans="1:19" ht="20.149999999999999" customHeight="1" x14ac:dyDescent="0.35">
      <c r="A42" s="17" t="s">
        <v>7</v>
      </c>
      <c r="B42" s="16">
        <v>30</v>
      </c>
      <c r="C42" s="14">
        <f t="shared" si="0"/>
        <v>88.2</v>
      </c>
      <c r="D42" s="15">
        <f t="shared" si="12"/>
        <v>2.94</v>
      </c>
      <c r="E42" s="13">
        <f t="shared" si="2"/>
        <v>86.24</v>
      </c>
      <c r="F42" s="14">
        <f t="shared" si="13"/>
        <v>2.8746666666666667</v>
      </c>
      <c r="G42" s="13">
        <f t="shared" si="4"/>
        <v>83.3</v>
      </c>
      <c r="H42" s="13">
        <f t="shared" si="14"/>
        <v>2.7766666666666664</v>
      </c>
      <c r="I42" s="12"/>
      <c r="J42" s="11"/>
      <c r="K42" s="54"/>
      <c r="L42" s="54"/>
      <c r="M42" s="10">
        <v>98</v>
      </c>
      <c r="N42" s="9">
        <v>-0.1</v>
      </c>
      <c r="O42" s="8">
        <f t="shared" si="6"/>
        <v>88.2</v>
      </c>
      <c r="P42" s="9">
        <v>-0.12</v>
      </c>
      <c r="Q42" s="8">
        <f t="shared" si="7"/>
        <v>86.24</v>
      </c>
      <c r="R42" s="9">
        <v>-0.15</v>
      </c>
      <c r="S42" s="8">
        <f t="shared" si="8"/>
        <v>83.3</v>
      </c>
    </row>
    <row r="43" spans="1:19" ht="31.5" customHeight="1" x14ac:dyDescent="0.35">
      <c r="A43" s="7" t="s">
        <v>6</v>
      </c>
      <c r="B43" s="6" t="s">
        <v>2</v>
      </c>
      <c r="C43" s="41">
        <v>7</v>
      </c>
      <c r="D43" s="42"/>
      <c r="E43" s="42"/>
      <c r="F43" s="42"/>
      <c r="G43" s="42"/>
      <c r="H43" s="42"/>
      <c r="I43" s="5"/>
      <c r="J43" s="2"/>
      <c r="K43" s="54"/>
      <c r="L43" s="54"/>
      <c r="M43" s="4"/>
    </row>
    <row r="44" spans="1:19" ht="30" customHeight="1" x14ac:dyDescent="0.35">
      <c r="A44" s="7" t="s">
        <v>5</v>
      </c>
      <c r="B44" s="6" t="s">
        <v>4</v>
      </c>
      <c r="C44" s="41">
        <v>7</v>
      </c>
      <c r="D44" s="42"/>
      <c r="E44" s="42"/>
      <c r="F44" s="42"/>
      <c r="G44" s="42"/>
      <c r="H44" s="42"/>
      <c r="I44" s="5"/>
      <c r="J44" s="2"/>
      <c r="K44" s="54"/>
      <c r="L44" s="54"/>
      <c r="M44" s="4"/>
    </row>
    <row r="45" spans="1:19" ht="29.15" customHeight="1" x14ac:dyDescent="0.35">
      <c r="A45" s="7" t="s">
        <v>3</v>
      </c>
      <c r="B45" s="6" t="s">
        <v>2</v>
      </c>
      <c r="C45" s="41">
        <v>7</v>
      </c>
      <c r="D45" s="42"/>
      <c r="E45" s="42"/>
      <c r="F45" s="42"/>
      <c r="G45" s="42"/>
      <c r="H45" s="42"/>
      <c r="I45" s="5"/>
      <c r="J45" s="2"/>
      <c r="K45" s="54"/>
      <c r="L45" s="54"/>
      <c r="M45" s="4"/>
    </row>
    <row r="46" spans="1:19" ht="22" customHeight="1" x14ac:dyDescent="0.35">
      <c r="A46" s="7" t="s">
        <v>1</v>
      </c>
      <c r="B46" s="6" t="s">
        <v>0</v>
      </c>
      <c r="C46" s="55">
        <v>1.25</v>
      </c>
      <c r="D46" s="55"/>
      <c r="E46" s="55"/>
      <c r="F46" s="55"/>
      <c r="G46" s="55"/>
      <c r="H46" s="55"/>
      <c r="I46" s="5"/>
      <c r="J46" s="2"/>
      <c r="K46" s="54"/>
      <c r="L46" s="54"/>
      <c r="M46" s="4"/>
    </row>
    <row r="47" spans="1:19" x14ac:dyDescent="0.35">
      <c r="A47" s="3"/>
      <c r="B47" s="38"/>
      <c r="C47" s="39"/>
      <c r="D47" s="39"/>
      <c r="E47" s="39"/>
      <c r="F47" s="39"/>
      <c r="G47" s="39"/>
      <c r="H47" s="40"/>
      <c r="I47" s="3"/>
      <c r="J47" s="2"/>
      <c r="K47" s="54"/>
      <c r="L47" s="54"/>
      <c r="M47" s="1"/>
    </row>
    <row r="48" spans="1:19" x14ac:dyDescent="0.35">
      <c r="A48" s="3"/>
      <c r="B48" s="38"/>
      <c r="C48" s="39"/>
      <c r="D48" s="39"/>
      <c r="E48" s="39"/>
      <c r="F48" s="39"/>
      <c r="G48" s="39"/>
      <c r="H48" s="40"/>
      <c r="I48" s="3"/>
      <c r="J48" s="2"/>
      <c r="K48" s="54"/>
      <c r="L48" s="54"/>
      <c r="M48" s="1"/>
    </row>
    <row r="49" spans="1:13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54"/>
      <c r="L49" s="54"/>
      <c r="M49" s="1"/>
    </row>
    <row r="50" spans="1:13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54"/>
      <c r="L50" s="54"/>
      <c r="M50" s="1"/>
    </row>
    <row r="51" spans="1:13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35"/>
      <c r="L51" s="35"/>
      <c r="M51" s="1"/>
    </row>
    <row r="52" spans="1:13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35"/>
      <c r="L52" s="35"/>
      <c r="M52" s="1"/>
    </row>
    <row r="53" spans="1:13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35"/>
      <c r="L53" s="35"/>
      <c r="M53" s="1"/>
    </row>
    <row r="54" spans="1:13" x14ac:dyDescent="0.35">
      <c r="K54" s="36"/>
      <c r="L54" s="36"/>
    </row>
    <row r="55" spans="1:13" x14ac:dyDescent="0.35">
      <c r="K55" s="36"/>
      <c r="L55" s="36"/>
    </row>
    <row r="56" spans="1:13" x14ac:dyDescent="0.35">
      <c r="K56" s="36"/>
      <c r="L56" s="36"/>
    </row>
    <row r="57" spans="1:13" x14ac:dyDescent="0.35">
      <c r="K57" s="36"/>
      <c r="L57" s="36"/>
    </row>
    <row r="58" spans="1:13" x14ac:dyDescent="0.35">
      <c r="K58" s="36"/>
      <c r="L58" s="36"/>
    </row>
    <row r="59" spans="1:13" x14ac:dyDescent="0.35">
      <c r="K59" s="36"/>
      <c r="L59" s="36"/>
    </row>
    <row r="60" spans="1:13" x14ac:dyDescent="0.35">
      <c r="K60" s="36"/>
      <c r="L60" s="36"/>
    </row>
    <row r="61" spans="1:13" x14ac:dyDescent="0.35">
      <c r="K61" s="36"/>
      <c r="L61" s="36"/>
    </row>
    <row r="62" spans="1:13" x14ac:dyDescent="0.35">
      <c r="K62" s="36"/>
      <c r="L62" s="36"/>
    </row>
    <row r="63" spans="1:13" x14ac:dyDescent="0.35">
      <c r="K63" s="36"/>
      <c r="L63" s="36"/>
    </row>
    <row r="64" spans="1:13" x14ac:dyDescent="0.35">
      <c r="K64" s="36"/>
      <c r="L64" s="36"/>
    </row>
  </sheetData>
  <dataConsolidate/>
  <mergeCells count="23">
    <mergeCell ref="N3:O3"/>
    <mergeCell ref="P3:Q3"/>
    <mergeCell ref="R3:S3"/>
    <mergeCell ref="C43:H43"/>
    <mergeCell ref="K3:K4"/>
    <mergeCell ref="L3:L4"/>
    <mergeCell ref="L5:L6"/>
    <mergeCell ref="C3:D3"/>
    <mergeCell ref="E3:F3"/>
    <mergeCell ref="G3:H3"/>
    <mergeCell ref="L7:L8"/>
    <mergeCell ref="K5:K11"/>
    <mergeCell ref="K30:L50"/>
    <mergeCell ref="C46:H46"/>
    <mergeCell ref="K27:L27"/>
    <mergeCell ref="K28:L28"/>
    <mergeCell ref="M1:M3"/>
    <mergeCell ref="B47:H47"/>
    <mergeCell ref="B48:H48"/>
    <mergeCell ref="C44:H44"/>
    <mergeCell ref="C45:H45"/>
    <mergeCell ref="A1:I2"/>
    <mergeCell ref="L9:L10"/>
  </mergeCells>
  <hyperlinks>
    <hyperlink ref="L7" r:id="rId1" xr:uid="{26A1607B-8523-4EE6-B9EC-03D0BE689863}"/>
    <hyperlink ref="L9" r:id="rId2" xr:uid="{C8167A59-0C9D-4F3D-9629-9BD4C9470622}"/>
  </hyperlinks>
  <pageMargins left="0.7" right="0.7" top="0.75" bottom="0.75" header="0.3" footer="0.3"/>
  <pageSetup paperSize="9" scale="73" fitToWidth="0" fitToHeight="0" orientation="portrait" r:id="rId3"/>
  <headerFooter>
    <oddHeader>&amp;C&amp;"Sansation,Gras"&amp;20TARIFS ASSOCIATION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FUTS ASSO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2023-06-08T13:31:45Z</dcterms:created>
  <dcterms:modified xsi:type="dcterms:W3CDTF">2023-06-09T08:34:45Z</dcterms:modified>
</cp:coreProperties>
</file>